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40" yWindow="-612" windowWidth="14808" windowHeight="8736" tabRatio="892" firstSheet="6" activeTab="6"/>
  </bookViews>
  <sheets>
    <sheet name="区市町村" sheetId="2" state="hidden" r:id="rId1"/>
    <sheet name="原燃料" sheetId="11" state="hidden" r:id="rId2"/>
    <sheet name="施設型式" sheetId="10" state="hidden" r:id="rId3"/>
    <sheet name="用途" sheetId="16" state="hidden" r:id="rId4"/>
    <sheet name="バーナー" sheetId="18" state="hidden" r:id="rId5"/>
    <sheet name="単位" sheetId="21" state="hidden" r:id="rId6"/>
    <sheet name="1" sheetId="19" r:id="rId7"/>
    <sheet name="2" sheetId="20" r:id="rId8"/>
    <sheet name="作成要領・記入例" sheetId="22" r:id="rId9"/>
    <sheet name="（参考）リスト" sheetId="23" r:id="rId10"/>
  </sheets>
  <definedNames>
    <definedName name="_xlnm.Print_Area" localSheetId="6">'1'!$A$1:$BO$31</definedName>
    <definedName name="_xlnm.Print_Area" localSheetId="7">'2'!$A$2:$BO$33</definedName>
    <definedName name="_xlnm.Print_Area" localSheetId="8">作成要領・記入例!$A$1:$BU$60</definedName>
  </definedNames>
  <calcPr calcId="162913"/>
</workbook>
</file>

<file path=xl/calcChain.xml><?xml version="1.0" encoding="utf-8"?>
<calcChain xmlns="http://schemas.openxmlformats.org/spreadsheetml/2006/main">
  <c r="N14" i="20" l="1"/>
  <c r="B14" i="20"/>
  <c r="H14" i="20" s="1"/>
  <c r="Q20" i="19" l="1"/>
  <c r="AI14" i="20" l="1"/>
  <c r="AI18" i="20" l="1"/>
  <c r="AI17" i="20"/>
  <c r="AI16" i="20"/>
  <c r="AI15" i="20"/>
  <c r="N18" i="20"/>
  <c r="N17" i="20"/>
  <c r="N16" i="20"/>
  <c r="N15" i="20"/>
  <c r="B18" i="20"/>
  <c r="B17" i="20"/>
  <c r="B16" i="20"/>
  <c r="B15" i="20"/>
  <c r="BM30" i="19" l="1"/>
  <c r="BM29" i="19"/>
  <c r="BM28" i="19"/>
  <c r="BM27" i="19"/>
  <c r="BM26" i="19"/>
  <c r="BM25" i="19"/>
  <c r="BM24" i="19"/>
  <c r="BM23" i="19"/>
  <c r="BM22" i="19"/>
  <c r="BM21" i="19"/>
  <c r="BM20" i="19"/>
  <c r="BF30" i="19"/>
  <c r="BF29" i="19"/>
  <c r="BF28" i="19"/>
  <c r="BF27" i="19"/>
  <c r="BF26" i="19"/>
  <c r="BF25" i="19"/>
  <c r="BF24" i="19"/>
  <c r="BF23" i="19"/>
  <c r="BF22" i="19"/>
  <c r="BF21" i="19"/>
  <c r="BF20" i="19"/>
  <c r="Q30" i="19"/>
  <c r="Q29" i="19"/>
  <c r="Q28" i="19"/>
  <c r="Q27" i="19"/>
  <c r="Q26" i="19"/>
  <c r="Q25" i="19"/>
  <c r="Q24" i="19"/>
  <c r="Q23" i="19"/>
  <c r="Q22" i="19"/>
  <c r="Q21" i="19"/>
  <c r="B30" i="19"/>
  <c r="O30" i="19" s="1"/>
  <c r="B29" i="19"/>
  <c r="O29" i="19" s="1"/>
  <c r="B28" i="19"/>
  <c r="O28" i="19" s="1"/>
  <c r="B27" i="19"/>
  <c r="O27" i="19" s="1"/>
  <c r="B26" i="19"/>
  <c r="O26" i="19" s="1"/>
  <c r="B25" i="19"/>
  <c r="O25" i="19" s="1"/>
  <c r="B24" i="19"/>
  <c r="O24" i="19" s="1"/>
  <c r="B23" i="19"/>
  <c r="O23" i="19" s="1"/>
  <c r="B22" i="19"/>
  <c r="O22" i="19" s="1"/>
  <c r="B21" i="19"/>
  <c r="B20" i="19"/>
  <c r="G21" i="19" l="1"/>
  <c r="O21" i="19"/>
  <c r="G20" i="19"/>
  <c r="M20" i="19"/>
  <c r="J20" i="19"/>
  <c r="O20" i="19"/>
  <c r="B2" i="20"/>
  <c r="B2" i="19" l="1"/>
  <c r="BG12" i="19" l="1"/>
  <c r="BJ2" i="20" l="1"/>
  <c r="H15" i="20" l="1"/>
  <c r="H16" i="20"/>
  <c r="H17" i="20"/>
  <c r="H18" i="20"/>
  <c r="AD4" i="20" l="1"/>
  <c r="S20" i="19"/>
  <c r="S21" i="19" l="1"/>
  <c r="S22" i="19"/>
  <c r="S23" i="19"/>
  <c r="S24" i="19"/>
  <c r="S25" i="19"/>
  <c r="S26" i="19"/>
  <c r="S27" i="19"/>
  <c r="S28" i="19"/>
  <c r="S29" i="19"/>
  <c r="S30" i="19"/>
  <c r="BF31" i="20" l="1"/>
  <c r="BM31" i="20"/>
  <c r="M11" i="20"/>
  <c r="BM30" i="20" l="1"/>
  <c r="BF30" i="20"/>
  <c r="BM11" i="20"/>
  <c r="BF11" i="20"/>
  <c r="Q11" i="20"/>
  <c r="O11" i="20"/>
  <c r="J11" i="20"/>
  <c r="G11" i="20"/>
  <c r="B11" i="20"/>
  <c r="BN10" i="20"/>
  <c r="BG10" i="20"/>
  <c r="M29" i="19" l="1"/>
  <c r="J29" i="19"/>
  <c r="G29" i="19"/>
  <c r="G28" i="19"/>
  <c r="M28" i="19"/>
  <c r="J28" i="19"/>
  <c r="G24" i="19"/>
  <c r="M24" i="19"/>
  <c r="J24" i="19"/>
  <c r="M27" i="19"/>
  <c r="J27" i="19"/>
  <c r="G27" i="19"/>
  <c r="J23" i="19"/>
  <c r="G23" i="19"/>
  <c r="M23" i="19"/>
  <c r="M26" i="19"/>
  <c r="J26" i="19"/>
  <c r="G26" i="19"/>
  <c r="J22" i="19"/>
  <c r="G22" i="19"/>
  <c r="M22" i="19"/>
  <c r="M25" i="19"/>
  <c r="J25" i="19"/>
  <c r="G25" i="19"/>
  <c r="M30" i="19"/>
  <c r="J30" i="19"/>
  <c r="G30" i="19"/>
  <c r="J21" i="19"/>
  <c r="M21" i="19"/>
</calcChain>
</file>

<file path=xl/sharedStrings.xml><?xml version="1.0" encoding="utf-8"?>
<sst xmlns="http://schemas.openxmlformats.org/spreadsheetml/2006/main" count="1037" uniqueCount="596">
  <si>
    <t>東京都知事　殿</t>
    <rPh sb="0" eb="2">
      <t>トウキョウ</t>
    </rPh>
    <rPh sb="2" eb="5">
      <t>トチジ</t>
    </rPh>
    <rPh sb="6" eb="7">
      <t>トノ</t>
    </rPh>
    <phoneticPr fontId="1"/>
  </si>
  <si>
    <t>届出者</t>
    <rPh sb="0" eb="2">
      <t>トドケデ</t>
    </rPh>
    <rPh sb="2" eb="3">
      <t>シャ</t>
    </rPh>
    <phoneticPr fontId="1"/>
  </si>
  <si>
    <t>（住所）</t>
    <rPh sb="1" eb="3">
      <t>ジュウショ</t>
    </rPh>
    <phoneticPr fontId="1"/>
  </si>
  <si>
    <t>（名称）</t>
    <rPh sb="1" eb="3">
      <t>メイショウ</t>
    </rPh>
    <phoneticPr fontId="1"/>
  </si>
  <si>
    <t>（代表者）</t>
    <rPh sb="1" eb="4">
      <t>ダイヒョウシャ</t>
    </rPh>
    <phoneticPr fontId="1"/>
  </si>
  <si>
    <t>１　工場又は事業場の概要</t>
    <rPh sb="2" eb="3">
      <t>コウ</t>
    </rPh>
    <rPh sb="3" eb="4">
      <t>ジョウ</t>
    </rPh>
    <rPh sb="4" eb="5">
      <t>マタ</t>
    </rPh>
    <rPh sb="6" eb="9">
      <t>ジギョウジョウ</t>
    </rPh>
    <rPh sb="10" eb="12">
      <t>ガイヨウ</t>
    </rPh>
    <phoneticPr fontId="1"/>
  </si>
  <si>
    <t>フリガナ</t>
    <phoneticPr fontId="1"/>
  </si>
  <si>
    <t>名称</t>
    <rPh sb="0" eb="2">
      <t>メイショウ</t>
    </rPh>
    <phoneticPr fontId="1"/>
  </si>
  <si>
    <t>所在地</t>
    <rPh sb="0" eb="3">
      <t>ショザイチ</t>
    </rPh>
    <phoneticPr fontId="1"/>
  </si>
  <si>
    <t>〒</t>
    <phoneticPr fontId="1"/>
  </si>
  <si>
    <t>－</t>
    <phoneticPr fontId="1"/>
  </si>
  <si>
    <t>燃料・原料
種類</t>
    <rPh sb="0" eb="2">
      <t>ネンリョウ</t>
    </rPh>
    <rPh sb="3" eb="5">
      <t>ゲンリョウ</t>
    </rPh>
    <rPh sb="6" eb="8">
      <t>シュルイ</t>
    </rPh>
    <phoneticPr fontId="1"/>
  </si>
  <si>
    <t>硫黄分(%)</t>
    <rPh sb="0" eb="3">
      <t>イオウブン</t>
    </rPh>
    <phoneticPr fontId="1"/>
  </si>
  <si>
    <t>窒素分(%)</t>
    <rPh sb="0" eb="2">
      <t>チッソ</t>
    </rPh>
    <rPh sb="2" eb="3">
      <t>ブン</t>
    </rPh>
    <phoneticPr fontId="1"/>
  </si>
  <si>
    <t>液体密度</t>
    <rPh sb="0" eb="2">
      <t>エキタイ</t>
    </rPh>
    <rPh sb="2" eb="4">
      <t>ミツド</t>
    </rPh>
    <phoneticPr fontId="1"/>
  </si>
  <si>
    <t>発熱量</t>
    <rPh sb="0" eb="2">
      <t>ハツネツ</t>
    </rPh>
    <rPh sb="2" eb="3">
      <t>リョウ</t>
    </rPh>
    <phoneticPr fontId="1"/>
  </si>
  <si>
    <t>単位</t>
    <rPh sb="0" eb="2">
      <t>タンイ</t>
    </rPh>
    <phoneticPr fontId="1"/>
  </si>
  <si>
    <t>燃料詳細</t>
    <rPh sb="0" eb="2">
      <t>ネンリョウ</t>
    </rPh>
    <rPh sb="2" eb="4">
      <t>ショウサイ</t>
    </rPh>
    <phoneticPr fontId="1"/>
  </si>
  <si>
    <t>年度間
総使用量</t>
    <rPh sb="0" eb="2">
      <t>ネンド</t>
    </rPh>
    <rPh sb="2" eb="3">
      <t>カン</t>
    </rPh>
    <rPh sb="4" eb="5">
      <t>ソウ</t>
    </rPh>
    <rPh sb="5" eb="8">
      <t>シヨウリョウ</t>
    </rPh>
    <phoneticPr fontId="1"/>
  </si>
  <si>
    <t>4月</t>
    <rPh sb="1" eb="2">
      <t>ガツ</t>
    </rPh>
    <phoneticPr fontId="1"/>
  </si>
  <si>
    <t>5月</t>
    <rPh sb="1" eb="2">
      <t>ガツ</t>
    </rPh>
    <phoneticPr fontId="1"/>
  </si>
  <si>
    <t>6月</t>
  </si>
  <si>
    <t>7月</t>
  </si>
  <si>
    <t>8月</t>
  </si>
  <si>
    <t>9月</t>
  </si>
  <si>
    <t>10月</t>
  </si>
  <si>
    <t>11月</t>
  </si>
  <si>
    <t>12月</t>
  </si>
  <si>
    <t>1月</t>
  </si>
  <si>
    <t>2月</t>
  </si>
  <si>
    <t>3月</t>
  </si>
  <si>
    <t>月別内訳</t>
    <rPh sb="0" eb="2">
      <t>ツキベツ</t>
    </rPh>
    <rPh sb="2" eb="4">
      <t>ウチワケ</t>
    </rPh>
    <phoneticPr fontId="1"/>
  </si>
  <si>
    <t>1日最大使用量</t>
    <rPh sb="1" eb="2">
      <t>ニチ</t>
    </rPh>
    <rPh sb="2" eb="4">
      <t>サイダイ</t>
    </rPh>
    <rPh sb="4" eb="7">
      <t>シヨウリョウ</t>
    </rPh>
    <phoneticPr fontId="1"/>
  </si>
  <si>
    <t>月</t>
    <rPh sb="0" eb="1">
      <t>ガツ</t>
    </rPh>
    <phoneticPr fontId="1"/>
  </si>
  <si>
    <t>施設数合計</t>
    <rPh sb="0" eb="2">
      <t>シセツ</t>
    </rPh>
    <rPh sb="2" eb="3">
      <t>スウ</t>
    </rPh>
    <rPh sb="3" eb="5">
      <t>ゴウケイ</t>
    </rPh>
    <phoneticPr fontId="1"/>
  </si>
  <si>
    <t>硫黄酸化物総量規制対象</t>
    <rPh sb="0" eb="2">
      <t>イオウ</t>
    </rPh>
    <rPh sb="2" eb="4">
      <t>サンカ</t>
    </rPh>
    <rPh sb="4" eb="5">
      <t>ブツ</t>
    </rPh>
    <rPh sb="5" eb="7">
      <t>ソウリョウ</t>
    </rPh>
    <rPh sb="7" eb="9">
      <t>キセイ</t>
    </rPh>
    <rPh sb="9" eb="11">
      <t>タイショウ</t>
    </rPh>
    <phoneticPr fontId="1"/>
  </si>
  <si>
    <t>窒素酸化物総量規制対象</t>
    <rPh sb="0" eb="2">
      <t>チッソ</t>
    </rPh>
    <rPh sb="2" eb="5">
      <t>サンカブツ</t>
    </rPh>
    <rPh sb="5" eb="7">
      <t>ソウリョウ</t>
    </rPh>
    <rPh sb="7" eb="9">
      <t>キセイ</t>
    </rPh>
    <rPh sb="9" eb="11">
      <t>タイショウ</t>
    </rPh>
    <phoneticPr fontId="1"/>
  </si>
  <si>
    <t>窒素酸化物要綱規制対象</t>
    <rPh sb="0" eb="2">
      <t>チッソ</t>
    </rPh>
    <rPh sb="2" eb="5">
      <t>サンカブツ</t>
    </rPh>
    <rPh sb="5" eb="7">
      <t>ヨウコウ</t>
    </rPh>
    <rPh sb="7" eb="9">
      <t>キセイ</t>
    </rPh>
    <rPh sb="9" eb="11">
      <t>タイショウ</t>
    </rPh>
    <phoneticPr fontId="1"/>
  </si>
  <si>
    <t>電話</t>
    <rPh sb="0" eb="2">
      <t>デンワ</t>
    </rPh>
    <phoneticPr fontId="1"/>
  </si>
  <si>
    <t>氏名</t>
    <rPh sb="0" eb="2">
      <t>シメイ</t>
    </rPh>
    <phoneticPr fontId="1"/>
  </si>
  <si>
    <t>所属</t>
    <rPh sb="0" eb="2">
      <t>ショゾク</t>
    </rPh>
    <phoneticPr fontId="1"/>
  </si>
  <si>
    <t>作成責任者</t>
    <rPh sb="0" eb="2">
      <t>サクセイ</t>
    </rPh>
    <rPh sb="2" eb="5">
      <t>セキニンシャ</t>
    </rPh>
    <phoneticPr fontId="1"/>
  </si>
  <si>
    <t>記入日</t>
    <rPh sb="0" eb="2">
      <t>キニュウ</t>
    </rPh>
    <rPh sb="2" eb="3">
      <t>ビ</t>
    </rPh>
    <phoneticPr fontId="1"/>
  </si>
  <si>
    <t>日</t>
    <rPh sb="0" eb="1">
      <t>ニチ</t>
    </rPh>
    <phoneticPr fontId="1"/>
  </si>
  <si>
    <t>事業所コード</t>
    <rPh sb="0" eb="3">
      <t>ジギョウショ</t>
    </rPh>
    <phoneticPr fontId="1"/>
  </si>
  <si>
    <t>原燃料</t>
    <rPh sb="0" eb="1">
      <t>ゲン</t>
    </rPh>
    <rPh sb="1" eb="3">
      <t>ネンリョウ</t>
    </rPh>
    <phoneticPr fontId="1"/>
  </si>
  <si>
    <t>L</t>
    <phoneticPr fontId="1"/>
  </si>
  <si>
    <t>ばい煙排出量調査報告書</t>
    <rPh sb="2" eb="3">
      <t>エン</t>
    </rPh>
    <rPh sb="3" eb="5">
      <t>ハイシュツ</t>
    </rPh>
    <rPh sb="5" eb="6">
      <t>リョウ</t>
    </rPh>
    <rPh sb="6" eb="8">
      <t>チョウサ</t>
    </rPh>
    <rPh sb="8" eb="11">
      <t>ホウコクショ</t>
    </rPh>
    <phoneticPr fontId="1"/>
  </si>
  <si>
    <t>施設番号</t>
    <rPh sb="0" eb="2">
      <t>シセツ</t>
    </rPh>
    <rPh sb="2" eb="4">
      <t>バンゴウ</t>
    </rPh>
    <phoneticPr fontId="1"/>
  </si>
  <si>
    <t>施設名称</t>
    <rPh sb="0" eb="2">
      <t>シセツ</t>
    </rPh>
    <rPh sb="2" eb="4">
      <t>メイショウ</t>
    </rPh>
    <phoneticPr fontId="1"/>
  </si>
  <si>
    <t>稼働</t>
    <rPh sb="0" eb="2">
      <t>カドウ</t>
    </rPh>
    <phoneticPr fontId="1"/>
  </si>
  <si>
    <t>用途</t>
    <rPh sb="0" eb="2">
      <t>ヨウト</t>
    </rPh>
    <phoneticPr fontId="1"/>
  </si>
  <si>
    <t>バーナー種類</t>
    <rPh sb="4" eb="6">
      <t>シュルイ</t>
    </rPh>
    <phoneticPr fontId="1"/>
  </si>
  <si>
    <t>稼働時間</t>
    <rPh sb="0" eb="2">
      <t>カドウ</t>
    </rPh>
    <rPh sb="2" eb="4">
      <t>ジカン</t>
    </rPh>
    <phoneticPr fontId="1"/>
  </si>
  <si>
    <t>～</t>
    <phoneticPr fontId="1"/>
  </si>
  <si>
    <t>一時間最大使用量</t>
    <rPh sb="0" eb="1">
      <t>イチ</t>
    </rPh>
    <rPh sb="1" eb="3">
      <t>ジカン</t>
    </rPh>
    <rPh sb="3" eb="5">
      <t>サイダイ</t>
    </rPh>
    <rPh sb="5" eb="8">
      <t>シヨウリョウ</t>
    </rPh>
    <phoneticPr fontId="1"/>
  </si>
  <si>
    <t>施設型式</t>
    <rPh sb="0" eb="2">
      <t>シセツ</t>
    </rPh>
    <rPh sb="2" eb="4">
      <t>カタシキ</t>
    </rPh>
    <phoneticPr fontId="1"/>
  </si>
  <si>
    <t>その他</t>
    <rPh sb="2" eb="3">
      <t>タ</t>
    </rPh>
    <phoneticPr fontId="1"/>
  </si>
  <si>
    <t>暖房用</t>
    <rPh sb="0" eb="3">
      <t>ダンボウヨウ</t>
    </rPh>
    <phoneticPr fontId="1"/>
  </si>
  <si>
    <t>冷房用</t>
    <rPh sb="0" eb="3">
      <t>レイボウヨウ</t>
    </rPh>
    <phoneticPr fontId="1"/>
  </si>
  <si>
    <t>冷暖房用</t>
    <rPh sb="0" eb="4">
      <t>レイダンボウヨウ</t>
    </rPh>
    <phoneticPr fontId="1"/>
  </si>
  <si>
    <t>給湯用</t>
    <rPh sb="0" eb="3">
      <t>キュウトウヨウ</t>
    </rPh>
    <phoneticPr fontId="1"/>
  </si>
  <si>
    <t>生産用</t>
    <rPh sb="0" eb="3">
      <t>セイサンヨウ</t>
    </rPh>
    <phoneticPr fontId="1"/>
  </si>
  <si>
    <t>発電用</t>
    <rPh sb="0" eb="3">
      <t>ハツデンヨウ</t>
    </rPh>
    <phoneticPr fontId="1"/>
  </si>
  <si>
    <t>油圧式バーナー</t>
    <rPh sb="0" eb="2">
      <t>ユアツ</t>
    </rPh>
    <rPh sb="2" eb="3">
      <t>シキ</t>
    </rPh>
    <phoneticPr fontId="1"/>
  </si>
  <si>
    <t>低NOx型油圧式バーナー</t>
    <rPh sb="0" eb="1">
      <t>テイ</t>
    </rPh>
    <rPh sb="4" eb="5">
      <t>カタ</t>
    </rPh>
    <rPh sb="5" eb="7">
      <t>ユアツ</t>
    </rPh>
    <rPh sb="7" eb="8">
      <t>シキ</t>
    </rPh>
    <phoneticPr fontId="1"/>
  </si>
  <si>
    <t>回転式（ロータリー）バーナー</t>
    <rPh sb="0" eb="2">
      <t>カイテン</t>
    </rPh>
    <rPh sb="2" eb="3">
      <t>シキ</t>
    </rPh>
    <phoneticPr fontId="1"/>
  </si>
  <si>
    <t>低NOx型回転式（ロータリー）バーナー</t>
    <rPh sb="0" eb="1">
      <t>テイ</t>
    </rPh>
    <rPh sb="4" eb="5">
      <t>カタ</t>
    </rPh>
    <rPh sb="5" eb="7">
      <t>カイテン</t>
    </rPh>
    <rPh sb="7" eb="8">
      <t>シキ</t>
    </rPh>
    <phoneticPr fontId="1"/>
  </si>
  <si>
    <t>高圧気流式バーナー</t>
    <rPh sb="0" eb="2">
      <t>コウアツ</t>
    </rPh>
    <rPh sb="2" eb="4">
      <t>キリュウ</t>
    </rPh>
    <rPh sb="4" eb="5">
      <t>シキ</t>
    </rPh>
    <phoneticPr fontId="1"/>
  </si>
  <si>
    <t>低NOx型高圧気流式バーナー</t>
    <rPh sb="0" eb="1">
      <t>テイ</t>
    </rPh>
    <rPh sb="4" eb="5">
      <t>カタ</t>
    </rPh>
    <rPh sb="5" eb="7">
      <t>コウアツ</t>
    </rPh>
    <rPh sb="7" eb="9">
      <t>キリュウ</t>
    </rPh>
    <rPh sb="9" eb="10">
      <t>シキ</t>
    </rPh>
    <phoneticPr fontId="1"/>
  </si>
  <si>
    <t>低圧空気式バーナー</t>
    <rPh sb="0" eb="2">
      <t>テイアツ</t>
    </rPh>
    <rPh sb="2" eb="4">
      <t>クウキ</t>
    </rPh>
    <rPh sb="4" eb="5">
      <t>シキ</t>
    </rPh>
    <phoneticPr fontId="1"/>
  </si>
  <si>
    <t>低NOx型低圧空気式バーナー</t>
    <rPh sb="0" eb="1">
      <t>テイ</t>
    </rPh>
    <rPh sb="4" eb="5">
      <t>カタ</t>
    </rPh>
    <rPh sb="5" eb="7">
      <t>テイアツ</t>
    </rPh>
    <rPh sb="7" eb="9">
      <t>クウキ</t>
    </rPh>
    <rPh sb="9" eb="10">
      <t>シキ</t>
    </rPh>
    <phoneticPr fontId="1"/>
  </si>
  <si>
    <t>ガスバーナー</t>
    <phoneticPr fontId="1"/>
  </si>
  <si>
    <t>低NOx型バーナー</t>
    <rPh sb="0" eb="1">
      <t>テイ</t>
    </rPh>
    <rPh sb="4" eb="5">
      <t>カタ</t>
    </rPh>
    <phoneticPr fontId="1"/>
  </si>
  <si>
    <t>バーナー以外</t>
    <rPh sb="4" eb="6">
      <t>イガイ</t>
    </rPh>
    <phoneticPr fontId="1"/>
  </si>
  <si>
    <t>混複合バーナー</t>
    <rPh sb="0" eb="1">
      <t>コン</t>
    </rPh>
    <rPh sb="1" eb="3">
      <t>フクゴウ</t>
    </rPh>
    <phoneticPr fontId="1"/>
  </si>
  <si>
    <t>液体燃焼機関</t>
    <rPh sb="0" eb="2">
      <t>エキタイ</t>
    </rPh>
    <rPh sb="2" eb="4">
      <t>ネンショウ</t>
    </rPh>
    <rPh sb="4" eb="6">
      <t>キカン</t>
    </rPh>
    <phoneticPr fontId="1"/>
  </si>
  <si>
    <t>ディーゼル（シリンダー内径400mm以上）</t>
    <rPh sb="11" eb="13">
      <t>ナイケイ</t>
    </rPh>
    <rPh sb="18" eb="20">
      <t>イジョウ</t>
    </rPh>
    <phoneticPr fontId="1"/>
  </si>
  <si>
    <t>年間運転時間</t>
    <rPh sb="0" eb="2">
      <t>ネンカン</t>
    </rPh>
    <rPh sb="2" eb="4">
      <t>ウンテン</t>
    </rPh>
    <rPh sb="4" eb="6">
      <t>ジカン</t>
    </rPh>
    <phoneticPr fontId="1"/>
  </si>
  <si>
    <t>kL</t>
    <phoneticPr fontId="1"/>
  </si>
  <si>
    <t>測定していない場合は、その理由を下の欄に記入してください。&lt;例&gt;「夏期（4月～9月）休止のため、年１回の測定」</t>
    <rPh sb="0" eb="2">
      <t>ソクテイ</t>
    </rPh>
    <rPh sb="7" eb="9">
      <t>バアイ</t>
    </rPh>
    <rPh sb="13" eb="15">
      <t>リユウ</t>
    </rPh>
    <rPh sb="16" eb="17">
      <t>シタ</t>
    </rPh>
    <rPh sb="18" eb="19">
      <t>ラン</t>
    </rPh>
    <rPh sb="20" eb="22">
      <t>キニュウ</t>
    </rPh>
    <rPh sb="30" eb="31">
      <t>レイ</t>
    </rPh>
    <rPh sb="33" eb="35">
      <t>カキ</t>
    </rPh>
    <rPh sb="37" eb="38">
      <t>ガツ</t>
    </rPh>
    <rPh sb="40" eb="41">
      <t>ガツ</t>
    </rPh>
    <rPh sb="42" eb="44">
      <t>キュウシ</t>
    </rPh>
    <rPh sb="48" eb="49">
      <t>ネン</t>
    </rPh>
    <rPh sb="50" eb="51">
      <t>カイ</t>
    </rPh>
    <rPh sb="52" eb="54">
      <t>ソクテイ</t>
    </rPh>
    <phoneticPr fontId="1"/>
  </si>
  <si>
    <t>ｔ</t>
    <phoneticPr fontId="1"/>
  </si>
  <si>
    <t>ｋｇ</t>
    <phoneticPr fontId="1"/>
  </si>
  <si>
    <t>月・年単位</t>
    <rPh sb="0" eb="1">
      <t>ツキ</t>
    </rPh>
    <rPh sb="2" eb="3">
      <t>ネン</t>
    </rPh>
    <rPh sb="3" eb="5">
      <t>タンイ</t>
    </rPh>
    <phoneticPr fontId="1"/>
  </si>
  <si>
    <t>新宿区</t>
  </si>
  <si>
    <t>千代田区</t>
  </si>
  <si>
    <t>101</t>
  </si>
  <si>
    <t>102</t>
  </si>
  <si>
    <t>中央区</t>
  </si>
  <si>
    <t>103</t>
  </si>
  <si>
    <t>港区</t>
  </si>
  <si>
    <t>104</t>
  </si>
  <si>
    <t>105</t>
  </si>
  <si>
    <t>文京区</t>
  </si>
  <si>
    <t>106</t>
  </si>
  <si>
    <t>台東区</t>
  </si>
  <si>
    <t>107</t>
  </si>
  <si>
    <t>墨田区</t>
  </si>
  <si>
    <t>108</t>
  </si>
  <si>
    <t>江東区</t>
  </si>
  <si>
    <t>109</t>
  </si>
  <si>
    <t>品川区</t>
  </si>
  <si>
    <t>110</t>
  </si>
  <si>
    <t>目黒区</t>
  </si>
  <si>
    <t>111</t>
  </si>
  <si>
    <t>大田区</t>
  </si>
  <si>
    <t>112</t>
  </si>
  <si>
    <t>世田谷区</t>
  </si>
  <si>
    <t>113</t>
  </si>
  <si>
    <t>渋谷区</t>
  </si>
  <si>
    <t>114</t>
  </si>
  <si>
    <t>中野区</t>
  </si>
  <si>
    <t>115</t>
  </si>
  <si>
    <t>杉並区</t>
  </si>
  <si>
    <t>116</t>
  </si>
  <si>
    <t>豊島区</t>
  </si>
  <si>
    <t>117</t>
  </si>
  <si>
    <t>北区</t>
  </si>
  <si>
    <t>118</t>
  </si>
  <si>
    <t>荒川区</t>
  </si>
  <si>
    <t>119</t>
  </si>
  <si>
    <t>板橋区</t>
  </si>
  <si>
    <t>120</t>
  </si>
  <si>
    <t>練馬区</t>
  </si>
  <si>
    <t>121</t>
  </si>
  <si>
    <t>足立区</t>
  </si>
  <si>
    <t>122</t>
  </si>
  <si>
    <t>葛飾区</t>
  </si>
  <si>
    <t>123</t>
  </si>
  <si>
    <t>江戸川区</t>
  </si>
  <si>
    <t>202</t>
  </si>
  <si>
    <t>立川市</t>
  </si>
  <si>
    <t>203</t>
  </si>
  <si>
    <t>武蔵野市</t>
  </si>
  <si>
    <t>204</t>
  </si>
  <si>
    <t>三鷹市</t>
  </si>
  <si>
    <t>205</t>
  </si>
  <si>
    <t>青梅市</t>
  </si>
  <si>
    <t>206</t>
  </si>
  <si>
    <t>府中市</t>
  </si>
  <si>
    <t>207</t>
  </si>
  <si>
    <t>昭島市</t>
  </si>
  <si>
    <t>208</t>
  </si>
  <si>
    <t>調布市</t>
  </si>
  <si>
    <t>209</t>
  </si>
  <si>
    <t>町田市</t>
  </si>
  <si>
    <t>210</t>
  </si>
  <si>
    <t>小金井市</t>
  </si>
  <si>
    <t>211</t>
  </si>
  <si>
    <t>小平市</t>
  </si>
  <si>
    <t>212</t>
  </si>
  <si>
    <t>日野市</t>
  </si>
  <si>
    <t>213</t>
  </si>
  <si>
    <t>東村山市</t>
  </si>
  <si>
    <t>214</t>
  </si>
  <si>
    <t>国分寺市</t>
  </si>
  <si>
    <t>215</t>
  </si>
  <si>
    <t>国立市</t>
  </si>
  <si>
    <t>218</t>
  </si>
  <si>
    <t>福生市</t>
  </si>
  <si>
    <t>219</t>
  </si>
  <si>
    <t>狛江市</t>
  </si>
  <si>
    <t>220</t>
  </si>
  <si>
    <t>東大和市</t>
  </si>
  <si>
    <t>221</t>
  </si>
  <si>
    <t>清瀬市</t>
  </si>
  <si>
    <t>222</t>
  </si>
  <si>
    <t>東久留米市</t>
  </si>
  <si>
    <t>223</t>
  </si>
  <si>
    <t>武蔵村山市</t>
  </si>
  <si>
    <t>224</t>
  </si>
  <si>
    <t>多摩市</t>
  </si>
  <si>
    <t>225</t>
  </si>
  <si>
    <t>稲城市</t>
  </si>
  <si>
    <t>227</t>
  </si>
  <si>
    <t>羽村市</t>
  </si>
  <si>
    <t>228</t>
  </si>
  <si>
    <t>あきる野市</t>
  </si>
  <si>
    <t>303</t>
  </si>
  <si>
    <t>瑞穂町</t>
  </si>
  <si>
    <t>305</t>
  </si>
  <si>
    <t>日の出町</t>
  </si>
  <si>
    <t>307</t>
  </si>
  <si>
    <t>檜原村</t>
  </si>
  <si>
    <t>308</t>
  </si>
  <si>
    <t>奥多摩町</t>
  </si>
  <si>
    <t>361</t>
  </si>
  <si>
    <t>大島町</t>
  </si>
  <si>
    <t>362</t>
  </si>
  <si>
    <t>利島村</t>
  </si>
  <si>
    <t>363</t>
  </si>
  <si>
    <t>新島村</t>
  </si>
  <si>
    <t>364</t>
  </si>
  <si>
    <t>神津島村</t>
  </si>
  <si>
    <t>381</t>
  </si>
  <si>
    <t>三宅村</t>
  </si>
  <si>
    <t>382</t>
  </si>
  <si>
    <t>御蔵島村</t>
  </si>
  <si>
    <t>401</t>
  </si>
  <si>
    <t>八丈町</t>
  </si>
  <si>
    <t>402</t>
  </si>
  <si>
    <t>青ヶ島村</t>
  </si>
  <si>
    <t>421</t>
  </si>
  <si>
    <t>小笠原村</t>
  </si>
  <si>
    <t>229</t>
  </si>
  <si>
    <t>西東京市</t>
  </si>
  <si>
    <t>日・時間単位</t>
    <rPh sb="0" eb="1">
      <t>ニチ</t>
    </rPh>
    <rPh sb="2" eb="4">
      <t>ジカン</t>
    </rPh>
    <rPh sb="4" eb="6">
      <t>タンイ</t>
    </rPh>
    <phoneticPr fontId="1"/>
  </si>
  <si>
    <t>発熱量単位</t>
    <rPh sb="0" eb="2">
      <t>ハツネツ</t>
    </rPh>
    <rPh sb="2" eb="3">
      <t>リョウ</t>
    </rPh>
    <rPh sb="3" eb="5">
      <t>タンイ</t>
    </rPh>
    <phoneticPr fontId="1"/>
  </si>
  <si>
    <t>kj/kg</t>
    <phoneticPr fontId="1"/>
  </si>
  <si>
    <t>千kWh</t>
    <rPh sb="0" eb="1">
      <t>セン</t>
    </rPh>
    <phoneticPr fontId="1"/>
  </si>
  <si>
    <t>kWh</t>
    <phoneticPr fontId="1"/>
  </si>
  <si>
    <t>01 水管ﾎﾞｲﾗｰ</t>
  </si>
  <si>
    <t>02 ｶﾞｽ発生炉</t>
  </si>
  <si>
    <t>04 溶鉱炉</t>
  </si>
  <si>
    <t>05 反射炉</t>
  </si>
  <si>
    <t>06 連続式鋼片加熱</t>
  </si>
  <si>
    <t>07 石油加熱炉</t>
  </si>
  <si>
    <t>08 触媒再生塔</t>
  </si>
  <si>
    <t>09 ｾﾒﾝﾄ焼成炉</t>
  </si>
  <si>
    <t>10 反応炉</t>
  </si>
  <si>
    <t>12 電気炉</t>
  </si>
  <si>
    <t>01 その他ボイラー</t>
  </si>
  <si>
    <t>02 ｶﾞｽ加熱炉</t>
  </si>
  <si>
    <t>03 焼結炉</t>
  </si>
  <si>
    <t>04 転炉</t>
  </si>
  <si>
    <t>01 貫流ﾎﾞｲﾗｰ</t>
  </si>
  <si>
    <t>01 炉筒煙管ﾎﾞｲﾗｰ</t>
  </si>
  <si>
    <t>01 煙管ﾎﾞｲﾗｰ</t>
  </si>
  <si>
    <t>01 炉筒ﾎﾞｲﾗｰ</t>
  </si>
  <si>
    <t>01 ｾｸｼｮﾅﾙﾎﾞｲﾗｰ</t>
  </si>
  <si>
    <t>01 暖房用熱風炉</t>
  </si>
  <si>
    <t>01 冷温水発生機</t>
  </si>
  <si>
    <t>01 浴場用ﾎﾞｲﾗｰ</t>
  </si>
  <si>
    <t>04 平炉</t>
  </si>
  <si>
    <t>05 ｷｭｰﾎﾟﾗ</t>
  </si>
  <si>
    <t>05 なべ炉</t>
  </si>
  <si>
    <t>05 ﾙﾂﾎﾞ炉</t>
  </si>
  <si>
    <t>05 電気炉</t>
  </si>
  <si>
    <t>05 その他溶解炉</t>
  </si>
  <si>
    <t>06 ﾊﾞｯﾁ式(鍛造)</t>
  </si>
  <si>
    <t>06 焼入(連続)</t>
  </si>
  <si>
    <t>06 焼入(ﾊﾞｯﾁ)</t>
  </si>
  <si>
    <t>06 焼鈍(連続)</t>
  </si>
  <si>
    <t>06 焼鈍(ﾊﾞｯﾁ)</t>
  </si>
  <si>
    <t>06 鋼・鋼合金用</t>
  </si>
  <si>
    <t>06 ｱﾙﾐ用</t>
  </si>
  <si>
    <t>06 電気炉</t>
  </si>
  <si>
    <t>06 その他金属加熱炉</t>
  </si>
  <si>
    <t>09 石灰焼成炉(土中釜)</t>
  </si>
  <si>
    <t>09 石灰焼成炉(その他)</t>
  </si>
  <si>
    <t>09 石綿原料溶解炉</t>
  </si>
  <si>
    <t>09 ﾚﾝｶﾞ焼成炉</t>
  </si>
  <si>
    <t>09 陶磁器焼成炉</t>
  </si>
  <si>
    <t>09 ﾙﾂﾎﾞ焼成炉</t>
  </si>
  <si>
    <t>09 ﾎｰﾛｰ焼成炉</t>
  </si>
  <si>
    <t>09 その他焼成炉</t>
  </si>
  <si>
    <t>09 ｶﾞﾗｽﾀﾝｸ炉</t>
  </si>
  <si>
    <t>09 ｶﾞﾗｽﾙﾂﾎﾞ炉</t>
  </si>
  <si>
    <t>09 その他の溶解炉</t>
  </si>
  <si>
    <t>10 直火炉</t>
  </si>
  <si>
    <t>11 鋳型</t>
  </si>
  <si>
    <t>11 骨材</t>
  </si>
  <si>
    <t>11 ABS</t>
  </si>
  <si>
    <t>11 その他の科学製品</t>
  </si>
  <si>
    <t>11 その他乾燥炉</t>
  </si>
  <si>
    <t>13 都市ｺﾞﾐ(連続)</t>
  </si>
  <si>
    <t>13 都市ｺﾞﾐ(ﾊﾞｯﾁ)</t>
  </si>
  <si>
    <t>13 一般小型</t>
  </si>
  <si>
    <t>13 下水汚泥</t>
  </si>
  <si>
    <t>13 固体産廃(連続)</t>
  </si>
  <si>
    <t>13 固体産廃(ﾊﾞｯﾁ)</t>
  </si>
  <si>
    <t>13 ｽﾗｯｼﾞ産廃</t>
  </si>
  <si>
    <t>13 液体産廃</t>
  </si>
  <si>
    <t>13 気体産廃</t>
  </si>
  <si>
    <t>13 その他廃棄物焼却</t>
  </si>
  <si>
    <t>14 精錬用焙焼炉</t>
  </si>
  <si>
    <t>14 精錬用焼結炉</t>
  </si>
  <si>
    <t>14 精錬用溶鉱炉</t>
  </si>
  <si>
    <t>14 精錬用転炉</t>
  </si>
  <si>
    <t>14 精錬用溶解炉</t>
  </si>
  <si>
    <t>14 精錬用乾燥炉</t>
  </si>
  <si>
    <t>15 ｶﾄﾞﾐ乾燥施設</t>
  </si>
  <si>
    <t>16 塩素急速冷却施設</t>
  </si>
  <si>
    <t>17 塩化第二鉄溶解槽</t>
  </si>
  <si>
    <t>18 活性炭製造反応炉</t>
  </si>
  <si>
    <t>19 塩素反応施設</t>
  </si>
  <si>
    <t>19 塩化水素反応施設</t>
  </si>
  <si>
    <t>19 塩化水素吸収施設</t>
  </si>
  <si>
    <t>20 ｱﾙﾐ精錬用電解炉</t>
  </si>
  <si>
    <t>21 反応施設</t>
  </si>
  <si>
    <t>21 濃縮施設</t>
  </si>
  <si>
    <t>21 焼成炉</t>
  </si>
  <si>
    <t>21 溶解炉</t>
  </si>
  <si>
    <t>22 凝縮施設</t>
  </si>
  <si>
    <t>22 吸収施設</t>
  </si>
  <si>
    <t>22 蒸留施設</t>
  </si>
  <si>
    <t>23 反応炉</t>
  </si>
  <si>
    <t>23 乾燥炉</t>
  </si>
  <si>
    <t>23 焼成炉</t>
  </si>
  <si>
    <t>24 反応炉</t>
  </si>
  <si>
    <t>24 ｷｭｰﾎﾟﾗ</t>
  </si>
  <si>
    <t>24 なべ炉</t>
  </si>
  <si>
    <t>24 るつぼ炉</t>
  </si>
  <si>
    <t>24 電気炉</t>
  </si>
  <si>
    <t>24 その他鉛二次精錬用溶解炉</t>
  </si>
  <si>
    <t>25 溶解炉</t>
  </si>
  <si>
    <t>26 溶解炉</t>
  </si>
  <si>
    <t>26 反射炉</t>
  </si>
  <si>
    <t>26 反応炉</t>
  </si>
  <si>
    <t>26 乾燥施設</t>
  </si>
  <si>
    <t>27 吸収施設</t>
  </si>
  <si>
    <t>27 漂白施設</t>
  </si>
  <si>
    <t>27 濃縮施設</t>
  </si>
  <si>
    <t>28 ｺｰｸｽ炉</t>
  </si>
  <si>
    <t>29 ｶﾞｽﾀｰﾋﾞﾝ(常用)</t>
  </si>
  <si>
    <t>30 ﾃﾞｨｰｾﾞﾙ機関(常用)</t>
  </si>
  <si>
    <t>31 ｶﾞｽ機関(常用)三元触媒</t>
  </si>
  <si>
    <t>31 ｶﾞｽ機関(常用)稀薄燃焼</t>
  </si>
  <si>
    <t>31 ｶﾞｽ機関(常用)対策なし</t>
  </si>
  <si>
    <t>32 ｶﾞｿﾘﾝ機関(常用)</t>
  </si>
  <si>
    <t>燃焼能力</t>
    <rPh sb="0" eb="2">
      <t>ネンショウ</t>
    </rPh>
    <rPh sb="2" eb="4">
      <t>ノウリョク</t>
    </rPh>
    <phoneticPr fontId="1"/>
  </si>
  <si>
    <t>kVA</t>
    <phoneticPr fontId="1"/>
  </si>
  <si>
    <t>L/h</t>
    <phoneticPr fontId="1"/>
  </si>
  <si>
    <t>LSA重油</t>
  </si>
  <si>
    <t>A重油</t>
  </si>
  <si>
    <t>LSB重油</t>
  </si>
  <si>
    <t>B重油</t>
  </si>
  <si>
    <t>LSC重油</t>
  </si>
  <si>
    <t>C重油</t>
  </si>
  <si>
    <t>灯油</t>
  </si>
  <si>
    <t>軽油</t>
  </si>
  <si>
    <t>廃油</t>
  </si>
  <si>
    <t>ナフサ</t>
  </si>
  <si>
    <t>ミナス原油</t>
  </si>
  <si>
    <t>その他（液体燃料）</t>
  </si>
  <si>
    <t>都市ガス(6B)</t>
  </si>
  <si>
    <t>都市ガス(13A)</t>
  </si>
  <si>
    <t>ブタンエアガス</t>
  </si>
  <si>
    <t>消化ガス</t>
  </si>
  <si>
    <t>LPG</t>
  </si>
  <si>
    <t>その他(気体燃料)</t>
  </si>
  <si>
    <t>石炭</t>
  </si>
  <si>
    <t>コークス</t>
  </si>
  <si>
    <t>木材</t>
  </si>
  <si>
    <t>その他(固体燃料)</t>
  </si>
  <si>
    <t>電力</t>
  </si>
  <si>
    <t>銅</t>
  </si>
  <si>
    <t>黄銅</t>
  </si>
  <si>
    <t>青銅</t>
  </si>
  <si>
    <t>銅ベリリウム合金</t>
  </si>
  <si>
    <t>アルミニウム</t>
  </si>
  <si>
    <t>アルミ合金</t>
  </si>
  <si>
    <t>ダクタイル鋳鉄</t>
  </si>
  <si>
    <t>鋳鉄</t>
  </si>
  <si>
    <t>鋳鋼</t>
  </si>
  <si>
    <t>ニッケル合金</t>
  </si>
  <si>
    <t>その他(金属溶解炉)</t>
  </si>
  <si>
    <t>ソーダ硝子(並)</t>
  </si>
  <si>
    <t>硼硅酸硝子</t>
  </si>
  <si>
    <t>色ガラス(乳白ガラスを含む)</t>
  </si>
  <si>
    <t>チリ硝子(硝酸ソーダ)</t>
  </si>
  <si>
    <t>クリスタル硝子</t>
  </si>
  <si>
    <t>ほうろう</t>
  </si>
  <si>
    <t>レンズ</t>
  </si>
  <si>
    <t>レンズフィルター</t>
  </si>
  <si>
    <t>その他(窯業炉)</t>
  </si>
  <si>
    <t>亜鉛華</t>
  </si>
  <si>
    <t>その他(反応炉)</t>
  </si>
  <si>
    <t>普通鋼</t>
  </si>
  <si>
    <t>耐熱鋼</t>
  </si>
  <si>
    <t>高速度鋼</t>
  </si>
  <si>
    <t>磁石</t>
  </si>
  <si>
    <t>その他(電気炉)</t>
  </si>
  <si>
    <t>都市ゴミ(清掃工場)</t>
  </si>
  <si>
    <t>都市ゴミ(清掃工場以外)</t>
  </si>
  <si>
    <t>下水汚泥</t>
  </si>
  <si>
    <t>し尿汚泥</t>
  </si>
  <si>
    <t>その他の汚泥</t>
  </si>
  <si>
    <t>廃液</t>
  </si>
  <si>
    <t>木片主体</t>
  </si>
  <si>
    <t>プラスチック･ゴム</t>
  </si>
  <si>
    <t>紙</t>
  </si>
  <si>
    <t>気体</t>
  </si>
  <si>
    <t>その他(廃棄物焼却炉)</t>
  </si>
  <si>
    <t>カドミウムレッド</t>
  </si>
  <si>
    <t>カドミウムイエロー</t>
  </si>
  <si>
    <t>その他(カドミウム乾燥施設)</t>
  </si>
  <si>
    <t>活字合金</t>
  </si>
  <si>
    <t>廃バッテリー</t>
  </si>
  <si>
    <t>鉛ケーブル</t>
  </si>
  <si>
    <t>ハンダ</t>
  </si>
  <si>
    <t>鉛版</t>
  </si>
  <si>
    <t>鉛</t>
  </si>
  <si>
    <t>その他(鉛溶解炉)</t>
  </si>
  <si>
    <t>リサージ</t>
  </si>
  <si>
    <t>黄鉛(黄色)</t>
  </si>
  <si>
    <t>黄鉛(橙色)</t>
  </si>
  <si>
    <t>モリブデンレッド</t>
  </si>
  <si>
    <t>シアナミド鉛</t>
  </si>
  <si>
    <t>その他(鉛系顔料)</t>
  </si>
  <si>
    <t>塩素</t>
  </si>
  <si>
    <t>骨材</t>
  </si>
  <si>
    <t>アスファルト廃材</t>
  </si>
  <si>
    <t>その他（乾燥炉）</t>
  </si>
  <si>
    <t>塩化水素</t>
  </si>
  <si>
    <t>11</t>
  </si>
  <si>
    <t>1A</t>
  </si>
  <si>
    <t>12</t>
  </si>
  <si>
    <t>1B</t>
  </si>
  <si>
    <t>13</t>
  </si>
  <si>
    <t>1C</t>
  </si>
  <si>
    <t>1T</t>
  </si>
  <si>
    <t>1K</t>
  </si>
  <si>
    <t>1H</t>
  </si>
  <si>
    <t>1N</t>
  </si>
  <si>
    <t>1M</t>
  </si>
  <si>
    <t>14</t>
  </si>
  <si>
    <t>2L</t>
  </si>
  <si>
    <t>2H</t>
  </si>
  <si>
    <t>2B</t>
  </si>
  <si>
    <t>2M</t>
  </si>
  <si>
    <t>2P</t>
  </si>
  <si>
    <t>25</t>
  </si>
  <si>
    <t>3S</t>
  </si>
  <si>
    <t>3Q</t>
  </si>
  <si>
    <t>3W</t>
  </si>
  <si>
    <t>36</t>
  </si>
  <si>
    <t>4E</t>
  </si>
  <si>
    <t>KA</t>
  </si>
  <si>
    <t>KB</t>
  </si>
  <si>
    <t>KD</t>
  </si>
  <si>
    <t>KH</t>
  </si>
  <si>
    <t>KJ</t>
  </si>
  <si>
    <t>KK</t>
  </si>
  <si>
    <t>KM</t>
  </si>
  <si>
    <t>KN</t>
  </si>
  <si>
    <t>KO</t>
  </si>
  <si>
    <t>KP</t>
  </si>
  <si>
    <t>KX</t>
  </si>
  <si>
    <t>YA</t>
  </si>
  <si>
    <t>YD</t>
  </si>
  <si>
    <t>YR</t>
  </si>
  <si>
    <t>YS</t>
  </si>
  <si>
    <t>YJ</t>
  </si>
  <si>
    <t>YL</t>
  </si>
  <si>
    <t>YM</t>
  </si>
  <si>
    <t>YN</t>
  </si>
  <si>
    <t>YX</t>
  </si>
  <si>
    <t>HA</t>
  </si>
  <si>
    <t>HX</t>
  </si>
  <si>
    <t>DA</t>
  </si>
  <si>
    <t>DB</t>
  </si>
  <si>
    <t>DE</t>
  </si>
  <si>
    <t>Di</t>
  </si>
  <si>
    <t>DX</t>
  </si>
  <si>
    <t>SF</t>
  </si>
  <si>
    <t>SG</t>
  </si>
  <si>
    <t>SH</t>
  </si>
  <si>
    <t>Si</t>
  </si>
  <si>
    <t>SJ</t>
  </si>
  <si>
    <t>SK</t>
  </si>
  <si>
    <t>SA</t>
  </si>
  <si>
    <t>SB</t>
  </si>
  <si>
    <t>SC</t>
  </si>
  <si>
    <t>SD</t>
  </si>
  <si>
    <t>SE</t>
  </si>
  <si>
    <t>SX</t>
  </si>
  <si>
    <t>CA</t>
  </si>
  <si>
    <t>CB</t>
  </si>
  <si>
    <t>CX</t>
  </si>
  <si>
    <t>NA</t>
  </si>
  <si>
    <t>NB</t>
  </si>
  <si>
    <t>ND</t>
  </si>
  <si>
    <t>NE</t>
  </si>
  <si>
    <t>NF</t>
  </si>
  <si>
    <t>NG</t>
  </si>
  <si>
    <t>NX</t>
  </si>
  <si>
    <t>GA</t>
  </si>
  <si>
    <t>GC</t>
  </si>
  <si>
    <t>GE</t>
  </si>
  <si>
    <t>GF</t>
  </si>
  <si>
    <t>GG</t>
  </si>
  <si>
    <t>GH</t>
  </si>
  <si>
    <t>GX</t>
  </si>
  <si>
    <t>EA</t>
  </si>
  <si>
    <t>RA</t>
  </si>
  <si>
    <t>RB</t>
  </si>
  <si>
    <t>RX</t>
  </si>
  <si>
    <t>EB</t>
  </si>
  <si>
    <t>性状コード</t>
    <rPh sb="0" eb="2">
      <t>セイジョウ</t>
    </rPh>
    <phoneticPr fontId="1"/>
  </si>
  <si>
    <t>kg/h</t>
    <phoneticPr fontId="1"/>
  </si>
  <si>
    <t>○区市町村</t>
    <rPh sb="1" eb="5">
      <t>クシチョウソン</t>
    </rPh>
    <phoneticPr fontId="1"/>
  </si>
  <si>
    <t>区市町村名</t>
    <rPh sb="0" eb="4">
      <t>クシチョウソン</t>
    </rPh>
    <rPh sb="4" eb="5">
      <t>メイ</t>
    </rPh>
    <phoneticPr fontId="1"/>
  </si>
  <si>
    <t>コード</t>
    <phoneticPr fontId="1"/>
  </si>
  <si>
    <t>○原燃料種別</t>
    <rPh sb="1" eb="4">
      <t>ゲンネンリョウ</t>
    </rPh>
    <rPh sb="4" eb="6">
      <t>シュベツ</t>
    </rPh>
    <phoneticPr fontId="1"/>
  </si>
  <si>
    <t>コード</t>
    <phoneticPr fontId="1"/>
  </si>
  <si>
    <t>○用途</t>
    <rPh sb="1" eb="3">
      <t>ヨウト</t>
    </rPh>
    <phoneticPr fontId="1"/>
  </si>
  <si>
    <t>○バーナー</t>
    <phoneticPr fontId="1"/>
  </si>
  <si>
    <t>○施設型式</t>
    <rPh sb="1" eb="3">
      <t>シセツ</t>
    </rPh>
    <rPh sb="3" eb="5">
      <t>カタシキ</t>
    </rPh>
    <phoneticPr fontId="1"/>
  </si>
  <si>
    <t>ボイラー</t>
    <phoneticPr fontId="1"/>
  </si>
  <si>
    <t>ガス発生炉及びガス加熱炉</t>
    <rPh sb="2" eb="4">
      <t>ハッセイ</t>
    </rPh>
    <rPh sb="4" eb="5">
      <t>ロ</t>
    </rPh>
    <rPh sb="5" eb="6">
      <t>オヨ</t>
    </rPh>
    <rPh sb="9" eb="12">
      <t>カネツロ</t>
    </rPh>
    <phoneticPr fontId="1"/>
  </si>
  <si>
    <t>03 培焼炉</t>
    <phoneticPr fontId="1"/>
  </si>
  <si>
    <t>03 焼炉</t>
    <phoneticPr fontId="1"/>
  </si>
  <si>
    <t>金属加熱炉</t>
    <rPh sb="0" eb="2">
      <t>キンゾク</t>
    </rPh>
    <rPh sb="2" eb="5">
      <t>カネツロ</t>
    </rPh>
    <phoneticPr fontId="1"/>
  </si>
  <si>
    <t>石油加熱炉</t>
    <rPh sb="0" eb="2">
      <t>セキユ</t>
    </rPh>
    <rPh sb="2" eb="5">
      <t>カネツロ</t>
    </rPh>
    <phoneticPr fontId="1"/>
  </si>
  <si>
    <t>触媒再生塔</t>
    <rPh sb="0" eb="2">
      <t>ショクバイ</t>
    </rPh>
    <rPh sb="2" eb="4">
      <t>サイセイ</t>
    </rPh>
    <rPh sb="4" eb="5">
      <t>トウ</t>
    </rPh>
    <phoneticPr fontId="1"/>
  </si>
  <si>
    <t>培焼炉</t>
    <phoneticPr fontId="1"/>
  </si>
  <si>
    <t>溶鉱炉、転炉及び平炉</t>
    <rPh sb="0" eb="3">
      <t>ヨウコウロ</t>
    </rPh>
    <rPh sb="4" eb="6">
      <t>テンロ</t>
    </rPh>
    <rPh sb="6" eb="7">
      <t>オヨ</t>
    </rPh>
    <rPh sb="8" eb="9">
      <t>ヒラ</t>
    </rPh>
    <rPh sb="9" eb="10">
      <t>ロ</t>
    </rPh>
    <phoneticPr fontId="1"/>
  </si>
  <si>
    <t>金属溶解炉</t>
    <rPh sb="0" eb="2">
      <t>キンゾク</t>
    </rPh>
    <rPh sb="2" eb="4">
      <t>ヨウカイ</t>
    </rPh>
    <rPh sb="4" eb="5">
      <t>ロ</t>
    </rPh>
    <phoneticPr fontId="1"/>
  </si>
  <si>
    <t>08 いおう回収炉(燃焼炉)</t>
    <phoneticPr fontId="1"/>
  </si>
  <si>
    <t>いおう回収炉(燃焼炉)</t>
    <phoneticPr fontId="1"/>
  </si>
  <si>
    <t>窯業製品製造用の焼成炉及び溶融炉</t>
  </si>
  <si>
    <t>無機化学工業品又は食料品製造用の反応炉及び直火炉</t>
  </si>
  <si>
    <t>乾燥炉</t>
  </si>
  <si>
    <t>電気炉</t>
  </si>
  <si>
    <t>廃棄物焼却炉</t>
  </si>
  <si>
    <t>銅、鉛又は亜鉛精錬用の焙焼炉、焼結炉、転炉、溶解炉及び乾燥炉</t>
  </si>
  <si>
    <t>乾燥施設（カドミウム系顔料、炭酸カドミウム製造業）</t>
  </si>
  <si>
    <t>塩素急速冷却施設</t>
  </si>
  <si>
    <t>溶解槽（塩化第二鉄製造用）</t>
  </si>
  <si>
    <t>活性炭製造反応炉</t>
  </si>
  <si>
    <t>塩素反応施設、塩化水素反応施設及び塩化水素吸収施設</t>
  </si>
  <si>
    <t>電解炉</t>
  </si>
  <si>
    <t>燐酸質肥料用の反応施設、濃縮施設、焼成炉及び溶解炉</t>
  </si>
  <si>
    <t>フッ酸製造用の凝縮施設、吸収施設及び蒸留施設</t>
  </si>
  <si>
    <t>トリポリ燐酸ナトリウム製造用の反応施設、乾燥炉及び焼成炉</t>
  </si>
  <si>
    <t>溶解炉（鉛二次精錬用）</t>
  </si>
  <si>
    <t>溶解炉（鉛蓄電池製造用）</t>
  </si>
  <si>
    <t>鉛系顔料製造用の溶解炉、反射炉、反応炉及び乾燥施設</t>
  </si>
  <si>
    <t>硝酸製造用の吸収施設、漂白施設及び濃縮施設</t>
  </si>
  <si>
    <t>コークス炉</t>
  </si>
  <si>
    <t>ガスタービン</t>
  </si>
  <si>
    <t>ディーゼル機関</t>
  </si>
  <si>
    <t>ガス機関</t>
  </si>
  <si>
    <t>ガソリン機関</t>
  </si>
  <si>
    <r>
      <t>m</t>
    </r>
    <r>
      <rPr>
        <vertAlign val="superscript"/>
        <sz val="11"/>
        <color theme="1"/>
        <rFont val="メイリオ"/>
        <family val="3"/>
        <charset val="128"/>
      </rPr>
      <t>2</t>
    </r>
    <phoneticPr fontId="1"/>
  </si>
  <si>
    <t>液体
密度</t>
    <rPh sb="0" eb="2">
      <t>エキタイ</t>
    </rPh>
    <rPh sb="3" eb="5">
      <t>ミツド</t>
    </rPh>
    <phoneticPr fontId="1"/>
  </si>
  <si>
    <t>対象</t>
    <rPh sb="0" eb="2">
      <t>タイショウ</t>
    </rPh>
    <phoneticPr fontId="1"/>
  </si>
  <si>
    <t>対象外</t>
    <rPh sb="0" eb="2">
      <t>タイショウ</t>
    </rPh>
    <rPh sb="2" eb="3">
      <t>ガイ</t>
    </rPh>
    <phoneticPr fontId="1"/>
  </si>
  <si>
    <t>-</t>
    <phoneticPr fontId="1"/>
  </si>
  <si>
    <t>←　休止等年度中に稼働実績がない場合は×印を入れてください。</t>
    <phoneticPr fontId="1"/>
  </si>
  <si>
    <t>用途</t>
    <phoneticPr fontId="1"/>
  </si>
  <si>
    <t>規模（単位）</t>
    <phoneticPr fontId="1"/>
  </si>
  <si>
    <t>バーナー種類</t>
    <phoneticPr fontId="1"/>
  </si>
  <si>
    <t>煙突高(m)</t>
    <phoneticPr fontId="1"/>
  </si>
  <si>
    <t>年間使用量</t>
    <rPh sb="0" eb="2">
      <t>ネンカン</t>
    </rPh>
    <rPh sb="1" eb="2">
      <t>カン</t>
    </rPh>
    <rPh sb="2" eb="5">
      <t>シヨウリョウ</t>
    </rPh>
    <phoneticPr fontId="1"/>
  </si>
  <si>
    <t>測定年月日</t>
    <rPh sb="0" eb="2">
      <t>ソクテイ</t>
    </rPh>
    <rPh sb="2" eb="5">
      <t>ネンガッピ</t>
    </rPh>
    <phoneticPr fontId="1"/>
  </si>
  <si>
    <t>使用燃料・原料種類</t>
    <phoneticPr fontId="1"/>
  </si>
  <si>
    <t>排出ガス
温度(℃)</t>
    <phoneticPr fontId="1"/>
  </si>
  <si>
    <t>水分量
(%)</t>
    <phoneticPr fontId="1"/>
  </si>
  <si>
    <t>実測硫黄
酸化物 ppm</t>
    <phoneticPr fontId="1"/>
  </si>
  <si>
    <t>実測窒素
酸化物 ppm</t>
    <phoneticPr fontId="1"/>
  </si>
  <si>
    <t>酸素濃度
(％)</t>
    <phoneticPr fontId="1"/>
  </si>
  <si>
    <t>その他の物質1（物質名）</t>
    <phoneticPr fontId="1"/>
  </si>
  <si>
    <t>その他の物質2（物質名）</t>
    <phoneticPr fontId="1"/>
  </si>
  <si>
    <t>×</t>
    <phoneticPr fontId="1"/>
  </si>
  <si>
    <t>最大定格燃焼能力（単位）</t>
    <phoneticPr fontId="1"/>
  </si>
  <si>
    <t>設置年月日</t>
    <phoneticPr fontId="1"/>
  </si>
  <si>
    <t>時</t>
    <rPh sb="0" eb="1">
      <t>ジ</t>
    </rPh>
    <phoneticPr fontId="1"/>
  </si>
  <si>
    <t>間</t>
    <rPh sb="0" eb="1">
      <t>カン</t>
    </rPh>
    <phoneticPr fontId="1"/>
  </si>
  <si>
    <t>kg/h</t>
    <phoneticPr fontId="1"/>
  </si>
  <si>
    <t>○単位</t>
    <rPh sb="1" eb="3">
      <t>タンイ</t>
    </rPh>
    <phoneticPr fontId="1"/>
  </si>
  <si>
    <t>単位（最大定格燃焼能力）</t>
    <rPh sb="0" eb="2">
      <t>タンイ</t>
    </rPh>
    <rPh sb="3" eb="5">
      <t>サイダイ</t>
    </rPh>
    <rPh sb="5" eb="7">
      <t>テイカク</t>
    </rPh>
    <rPh sb="7" eb="9">
      <t>ネンショウ</t>
    </rPh>
    <rPh sb="9" eb="11">
      <t>ノウリョク</t>
    </rPh>
    <phoneticPr fontId="1"/>
  </si>
  <si>
    <t>単位（規模）</t>
    <rPh sb="0" eb="2">
      <t>タンイ</t>
    </rPh>
    <rPh sb="3" eb="5">
      <t>キボ</t>
    </rPh>
    <phoneticPr fontId="1"/>
  </si>
  <si>
    <t>ｔ/h</t>
    <phoneticPr fontId="1"/>
  </si>
  <si>
    <t>kA</t>
    <phoneticPr fontId="1"/>
  </si>
  <si>
    <t>kW</t>
    <phoneticPr fontId="1"/>
  </si>
  <si>
    <t>%</t>
    <phoneticPr fontId="1"/>
  </si>
  <si>
    <r>
      <t>m</t>
    </r>
    <r>
      <rPr>
        <vertAlign val="superscript"/>
        <sz val="11"/>
        <color theme="1"/>
        <rFont val="メイリオ"/>
        <family val="3"/>
        <charset val="128"/>
      </rPr>
      <t>3</t>
    </r>
    <phoneticPr fontId="1"/>
  </si>
  <si>
    <t>kW/h</t>
    <phoneticPr fontId="1"/>
  </si>
  <si>
    <t>ｔ/日</t>
    <rPh sb="2" eb="3">
      <t>ニチ</t>
    </rPh>
    <phoneticPr fontId="1"/>
  </si>
  <si>
    <t>※同一燃料・原料の、各ばい煙発生施設の燃料、原料使用量の合計は、工場または事業場の年度間総使用量と一致します。</t>
    <rPh sb="1" eb="3">
      <t>ドウイツ</t>
    </rPh>
    <rPh sb="3" eb="5">
      <t>ネンリョウ</t>
    </rPh>
    <rPh sb="6" eb="8">
      <t>ゲンリョウ</t>
    </rPh>
    <rPh sb="10" eb="11">
      <t>カク</t>
    </rPh>
    <rPh sb="13" eb="14">
      <t>エン</t>
    </rPh>
    <rPh sb="14" eb="16">
      <t>ハッセイ</t>
    </rPh>
    <rPh sb="16" eb="18">
      <t>シセツ</t>
    </rPh>
    <rPh sb="19" eb="21">
      <t>ネンリョウ</t>
    </rPh>
    <rPh sb="22" eb="24">
      <t>ゲンリョウ</t>
    </rPh>
    <rPh sb="24" eb="27">
      <t>シヨウリョウ</t>
    </rPh>
    <rPh sb="28" eb="30">
      <t>ゴウケイ</t>
    </rPh>
    <rPh sb="32" eb="34">
      <t>コウジョウ</t>
    </rPh>
    <rPh sb="37" eb="40">
      <t>ジギョウジョウ</t>
    </rPh>
    <rPh sb="41" eb="43">
      <t>ネンド</t>
    </rPh>
    <rPh sb="43" eb="44">
      <t>カン</t>
    </rPh>
    <rPh sb="44" eb="45">
      <t>ソウ</t>
    </rPh>
    <rPh sb="45" eb="48">
      <t>シヨウリョウ</t>
    </rPh>
    <rPh sb="49" eb="51">
      <t>イッチ</t>
    </rPh>
    <phoneticPr fontId="1"/>
  </si>
  <si>
    <t>ばい煙排出量調査報告書（エクセル様式）作成要領</t>
    <rPh sb="2" eb="3">
      <t>エン</t>
    </rPh>
    <rPh sb="3" eb="5">
      <t>ハイシュツ</t>
    </rPh>
    <rPh sb="5" eb="6">
      <t>リョウ</t>
    </rPh>
    <rPh sb="6" eb="8">
      <t>チョウサ</t>
    </rPh>
    <rPh sb="8" eb="11">
      <t>ホウコクショ</t>
    </rPh>
    <rPh sb="16" eb="18">
      <t>ヨウシキ</t>
    </rPh>
    <rPh sb="19" eb="21">
      <t>サクセイ</t>
    </rPh>
    <rPh sb="21" eb="23">
      <t>ヨウリョウ</t>
    </rPh>
    <phoneticPr fontId="1"/>
  </si>
  <si>
    <t>1ページ</t>
    <phoneticPr fontId="1"/>
  </si>
  <si>
    <t>2ページ</t>
    <phoneticPr fontId="1"/>
  </si>
  <si>
    <t>塩化水素は、酸素濃度12%換算値、その他の物質は標準酸素濃度で記入してください。</t>
    <phoneticPr fontId="1"/>
  </si>
  <si>
    <t>【シート1の入力】</t>
    <rPh sb="6" eb="8">
      <t>ニュウリョク</t>
    </rPh>
    <phoneticPr fontId="1"/>
  </si>
  <si>
    <t>記入例に従い、シート1を入力してください。</t>
    <rPh sb="0" eb="2">
      <t>キニュウ</t>
    </rPh>
    <rPh sb="2" eb="3">
      <t>レイ</t>
    </rPh>
    <rPh sb="4" eb="5">
      <t>シタガ</t>
    </rPh>
    <rPh sb="12" eb="14">
      <t>ニュウリョク</t>
    </rPh>
    <phoneticPr fontId="1"/>
  </si>
  <si>
    <t>【シート2の入力】</t>
    <rPh sb="6" eb="8">
      <t>ニュウリョク</t>
    </rPh>
    <phoneticPr fontId="1"/>
  </si>
  <si>
    <t>記入例に従い、シート2を入力してください。また、施設が複数ある場合は、シート2を施設数分コピーし、各施設情報を入力してください。</t>
    <rPh sb="0" eb="2">
      <t>キニュウ</t>
    </rPh>
    <rPh sb="2" eb="3">
      <t>レイ</t>
    </rPh>
    <rPh sb="4" eb="5">
      <t>シタガ</t>
    </rPh>
    <rPh sb="12" eb="14">
      <t>ニュウリョク</t>
    </rPh>
    <rPh sb="24" eb="26">
      <t>シセツ</t>
    </rPh>
    <rPh sb="27" eb="29">
      <t>フクスウ</t>
    </rPh>
    <rPh sb="31" eb="33">
      <t>バアイ</t>
    </rPh>
    <rPh sb="40" eb="42">
      <t>シセツ</t>
    </rPh>
    <rPh sb="42" eb="43">
      <t>スウ</t>
    </rPh>
    <rPh sb="43" eb="44">
      <t>ブン</t>
    </rPh>
    <rPh sb="49" eb="50">
      <t>カク</t>
    </rPh>
    <rPh sb="50" eb="52">
      <t>シセツ</t>
    </rPh>
    <rPh sb="52" eb="54">
      <t>ジョウホウ</t>
    </rPh>
    <rPh sb="55" eb="57">
      <t>ニュウリョク</t>
    </rPh>
    <phoneticPr fontId="1"/>
  </si>
  <si>
    <t>ディーゼル（シリンダー内径400mm未満）</t>
    <rPh sb="11" eb="13">
      <t>ナイケイ</t>
    </rPh>
    <rPh sb="18" eb="20">
      <t>ミマン</t>
    </rPh>
    <phoneticPr fontId="1"/>
  </si>
  <si>
    <r>
      <t>km</t>
    </r>
    <r>
      <rPr>
        <vertAlign val="superscript"/>
        <sz val="11"/>
        <color theme="1"/>
        <rFont val="メイリオ"/>
        <family val="3"/>
        <charset val="128"/>
      </rPr>
      <t>3</t>
    </r>
    <r>
      <rPr>
        <sz val="11"/>
        <color theme="1"/>
        <rFont val="メイリオ"/>
        <family val="3"/>
        <charset val="128"/>
      </rPr>
      <t>N</t>
    </r>
    <phoneticPr fontId="1"/>
  </si>
  <si>
    <r>
      <t>m</t>
    </r>
    <r>
      <rPr>
        <vertAlign val="superscript"/>
        <sz val="11"/>
        <color theme="1"/>
        <rFont val="メイリオ"/>
        <family val="3"/>
        <charset val="128"/>
      </rPr>
      <t>3</t>
    </r>
    <r>
      <rPr>
        <sz val="11"/>
        <color theme="1"/>
        <rFont val="メイリオ"/>
        <family val="3"/>
        <charset val="128"/>
      </rPr>
      <t>N</t>
    </r>
    <phoneticPr fontId="1"/>
  </si>
  <si>
    <r>
      <t>kj/m</t>
    </r>
    <r>
      <rPr>
        <vertAlign val="superscript"/>
        <sz val="11"/>
        <color theme="1"/>
        <rFont val="メイリオ"/>
        <family val="3"/>
        <charset val="128"/>
      </rPr>
      <t>3</t>
    </r>
    <r>
      <rPr>
        <sz val="11"/>
        <color theme="1"/>
        <rFont val="メイリオ"/>
        <family val="3"/>
        <charset val="128"/>
      </rPr>
      <t>N</t>
    </r>
    <phoneticPr fontId="1"/>
  </si>
  <si>
    <r>
      <t>m</t>
    </r>
    <r>
      <rPr>
        <vertAlign val="superscript"/>
        <sz val="11"/>
        <color theme="1"/>
        <rFont val="メイリオ"/>
        <family val="3"/>
        <charset val="128"/>
      </rPr>
      <t>3</t>
    </r>
    <r>
      <rPr>
        <sz val="11"/>
        <color theme="1"/>
        <rFont val="メイリオ"/>
        <family val="3"/>
        <charset val="128"/>
      </rPr>
      <t>N/h</t>
    </r>
    <phoneticPr fontId="1"/>
  </si>
  <si>
    <r>
      <t>届出最大排出ガス量（湿り）(m</t>
    </r>
    <r>
      <rPr>
        <vertAlign val="superscript"/>
        <sz val="6"/>
        <color theme="1"/>
        <rFont val="游ゴシック"/>
        <family val="3"/>
        <charset val="128"/>
      </rPr>
      <t>3</t>
    </r>
    <r>
      <rPr>
        <sz val="6"/>
        <color theme="1"/>
        <rFont val="游ゴシック"/>
        <family val="3"/>
        <charset val="128"/>
      </rPr>
      <t>N/h)</t>
    </r>
    <phoneticPr fontId="1"/>
  </si>
  <si>
    <r>
      <t>排出ガス量（乾き）
（m</t>
    </r>
    <r>
      <rPr>
        <vertAlign val="superscript"/>
        <sz val="6"/>
        <color theme="1"/>
        <rFont val="游ゴシック"/>
        <family val="3"/>
        <charset val="128"/>
      </rPr>
      <t>3</t>
    </r>
    <r>
      <rPr>
        <sz val="6"/>
        <color theme="1"/>
        <rFont val="游ゴシック"/>
        <family val="3"/>
        <charset val="128"/>
      </rPr>
      <t>N/時）</t>
    </r>
    <phoneticPr fontId="1"/>
  </si>
  <si>
    <r>
      <t>実測ばいじん（g/m</t>
    </r>
    <r>
      <rPr>
        <vertAlign val="superscript"/>
        <sz val="6"/>
        <color theme="1"/>
        <rFont val="游ゴシック"/>
        <family val="3"/>
        <charset val="128"/>
      </rPr>
      <t>3</t>
    </r>
    <r>
      <rPr>
        <sz val="6"/>
        <color theme="1"/>
        <rFont val="游ゴシック"/>
        <family val="3"/>
        <charset val="128"/>
      </rPr>
      <t>N）</t>
    </r>
    <phoneticPr fontId="1"/>
  </si>
  <si>
    <r>
      <t>塩化水素(mg/m</t>
    </r>
    <r>
      <rPr>
        <vertAlign val="superscript"/>
        <sz val="6"/>
        <color theme="1"/>
        <rFont val="游ゴシック"/>
        <family val="3"/>
        <charset val="128"/>
      </rPr>
      <t>3</t>
    </r>
    <r>
      <rPr>
        <sz val="6"/>
        <color theme="1"/>
        <rFont val="游ゴシック"/>
        <family val="3"/>
        <charset val="128"/>
      </rPr>
      <t>N)</t>
    </r>
    <phoneticPr fontId="1"/>
  </si>
  <si>
    <r>
      <t>濃度(mg/m</t>
    </r>
    <r>
      <rPr>
        <vertAlign val="superscript"/>
        <sz val="6"/>
        <color theme="1"/>
        <rFont val="游ゴシック"/>
        <family val="3"/>
        <charset val="128"/>
      </rPr>
      <t>3</t>
    </r>
    <r>
      <rPr>
        <sz val="6"/>
        <color theme="1"/>
        <rFont val="游ゴシック"/>
        <family val="3"/>
        <charset val="128"/>
      </rPr>
      <t>N)</t>
    </r>
    <phoneticPr fontId="1"/>
  </si>
  <si>
    <t>ガス専焼機関</t>
    <rPh sb="2" eb="4">
      <t>センショウ</t>
    </rPh>
    <rPh sb="4" eb="6">
      <t>キカン</t>
    </rPh>
    <phoneticPr fontId="1"/>
  </si>
  <si>
    <t>令和５年</t>
    <rPh sb="0" eb="2">
      <t>レイワ</t>
    </rPh>
    <rPh sb="3" eb="4">
      <t>ネン</t>
    </rPh>
    <phoneticPr fontId="1"/>
  </si>
  <si>
    <t>2　工場又は事業場の燃料・原料種類ごとの総使用量（調査対象施設のみ令和４年4月1日から令和５年3月31日まで）</t>
    <rPh sb="2" eb="3">
      <t>コウ</t>
    </rPh>
    <rPh sb="3" eb="4">
      <t>ジョウ</t>
    </rPh>
    <rPh sb="4" eb="5">
      <t>マタ</t>
    </rPh>
    <rPh sb="6" eb="9">
      <t>ジギョウジョウ</t>
    </rPh>
    <rPh sb="10" eb="12">
      <t>ネンリョウ</t>
    </rPh>
    <rPh sb="13" eb="15">
      <t>ゲンリョウ</t>
    </rPh>
    <rPh sb="15" eb="17">
      <t>シュルイ</t>
    </rPh>
    <rPh sb="20" eb="21">
      <t>ソウ</t>
    </rPh>
    <rPh sb="21" eb="24">
      <t>シヨウリョウ</t>
    </rPh>
    <rPh sb="25" eb="27">
      <t>チョウサ</t>
    </rPh>
    <rPh sb="27" eb="29">
      <t>タイショウ</t>
    </rPh>
    <rPh sb="29" eb="31">
      <t>シセツ</t>
    </rPh>
    <rPh sb="33" eb="35">
      <t>レイワ</t>
    </rPh>
    <rPh sb="36" eb="37">
      <t>ネン</t>
    </rPh>
    <rPh sb="38" eb="39">
      <t>ガツ</t>
    </rPh>
    <rPh sb="40" eb="41">
      <t>ニチ</t>
    </rPh>
    <rPh sb="43" eb="45">
      <t>レイワ</t>
    </rPh>
    <rPh sb="46" eb="47">
      <t>ネン</t>
    </rPh>
    <rPh sb="48" eb="49">
      <t>ガツ</t>
    </rPh>
    <rPh sb="51" eb="52">
      <t>ニチ</t>
    </rPh>
    <phoneticPr fontId="1"/>
  </si>
  <si>
    <t>3　ばい煙発生施設の概要（令和５年3月31日現在）</t>
    <rPh sb="13" eb="15">
      <t>レイワ</t>
    </rPh>
    <phoneticPr fontId="1"/>
  </si>
  <si>
    <t>（1）施設ごとの運転時間と燃料・原料使用量（令和４年４月1日から令和５年3月31日まで）</t>
    <rPh sb="22" eb="24">
      <t>レイワ</t>
    </rPh>
    <rPh sb="32" eb="34">
      <t>レイワ</t>
    </rPh>
    <phoneticPr fontId="1"/>
  </si>
  <si>
    <t>（2）施設ごとのばい煙測定結果（令和４年4月1日から令和５年3月31日までの測定）</t>
    <rPh sb="10" eb="11">
      <t>エン</t>
    </rPh>
    <rPh sb="11" eb="13">
      <t>ソクテイ</t>
    </rPh>
    <rPh sb="13" eb="15">
      <t>ケッカ</t>
    </rPh>
    <rPh sb="16" eb="18">
      <t>レイワ</t>
    </rPh>
    <rPh sb="26" eb="28">
      <t>レイワ</t>
    </rPh>
    <rPh sb="29" eb="30">
      <t>ネン</t>
    </rPh>
    <rPh sb="38" eb="40">
      <t>ソクテイ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</si>
</sst>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Red]\(0\)"/>
    <numFmt numFmtId="177" formatCode="0.0_);[Red]\(0.0\)"/>
    <numFmt numFmtId="178" formatCode="h:mm;@"/>
    <numFmt numFmtId="179" formatCode="0.000"/>
    <numFmt numFmtId="180" formatCode="0.0000"/>
    <numFmt numFmtId="181" formatCode="[$-F800]dddd\,\ mmmm\ dd\,\ yyyy"/>
    <numFmt numFmtId="182" formatCode="0.0"/>
    <numFmt numFmtId="183" formatCode="[h]:mm"/>
  </numFmts>
  <fonts count="24" x14ac:knownFonts="1">
    <font>
      <sz val="11"/>
      <color theme="1"/>
      <name val="ＭＳ Ｐゴシック"/>
      <family val="2"/>
      <scheme val="minor"/>
    </font>
    <font>
      <sz val="6"/>
      <name val="ＭＳ Ｐゴシック"/>
      <family val="3"/>
      <charset val="128"/>
      <scheme val="minor"/>
    </font>
    <font>
      <sz val="11"/>
      <color theme="1"/>
      <name val="游ゴシック"/>
      <family val="3"/>
      <charset val="128"/>
    </font>
    <font>
      <sz val="11"/>
      <color indexed="8"/>
      <name val="ＭＳ Ｐゴシック"/>
      <family val="3"/>
      <charset val="128"/>
    </font>
    <font>
      <sz val="11"/>
      <color theme="1"/>
      <name val="メイリオ"/>
      <family val="3"/>
      <charset val="128"/>
    </font>
    <font>
      <sz val="11"/>
      <color indexed="8"/>
      <name val="メイリオ"/>
      <family val="3"/>
      <charset val="128"/>
    </font>
    <font>
      <vertAlign val="superscript"/>
      <sz val="11"/>
      <color theme="1"/>
      <name val="メイリオ"/>
      <family val="3"/>
      <charset val="128"/>
    </font>
    <font>
      <sz val="8"/>
      <color theme="1"/>
      <name val="游ゴシック"/>
      <family val="3"/>
      <charset val="128"/>
    </font>
    <font>
      <sz val="6"/>
      <color theme="1"/>
      <name val="游ゴシック"/>
      <family val="3"/>
      <charset val="128"/>
    </font>
    <font>
      <sz val="9"/>
      <color theme="1"/>
      <name val="游ゴシック"/>
      <family val="3"/>
      <charset val="128"/>
    </font>
    <font>
      <b/>
      <sz val="10"/>
      <color theme="1"/>
      <name val="游ゴシック"/>
      <family val="3"/>
      <charset val="128"/>
    </font>
    <font>
      <b/>
      <i/>
      <sz val="16"/>
      <color theme="1"/>
      <name val="游ゴシック"/>
      <family val="3"/>
      <charset val="128"/>
    </font>
    <font>
      <b/>
      <sz val="9"/>
      <color theme="1"/>
      <name val="游ゴシック"/>
      <family val="3"/>
      <charset val="128"/>
    </font>
    <font>
      <sz val="8"/>
      <color theme="0"/>
      <name val="游ゴシック"/>
      <family val="3"/>
      <charset val="128"/>
    </font>
    <font>
      <vertAlign val="superscript"/>
      <sz val="6"/>
      <color theme="1"/>
      <name val="游ゴシック"/>
      <family val="3"/>
      <charset val="128"/>
    </font>
    <font>
      <sz val="11"/>
      <color theme="0"/>
      <name val="游ゴシック"/>
      <family val="3"/>
      <charset val="128"/>
    </font>
    <font>
      <sz val="6"/>
      <name val="游ゴシック"/>
      <family val="3"/>
      <charset val="128"/>
    </font>
    <font>
      <sz val="8"/>
      <name val="游ゴシック"/>
      <family val="3"/>
      <charset val="128"/>
    </font>
    <font>
      <b/>
      <u/>
      <sz val="16"/>
      <color rgb="FFFF0000"/>
      <name val="游ゴシック"/>
      <family val="3"/>
      <charset val="128"/>
    </font>
    <font>
      <b/>
      <sz val="11"/>
      <color theme="1"/>
      <name val="游ゴシック"/>
      <family val="3"/>
      <charset val="128"/>
    </font>
    <font>
      <b/>
      <u/>
      <sz val="11"/>
      <color theme="1"/>
      <name val="游ゴシック"/>
      <family val="3"/>
      <charset val="128"/>
    </font>
    <font>
      <b/>
      <u/>
      <sz val="10"/>
      <color rgb="FFFF0000"/>
      <name val="游ゴシック"/>
      <family val="3"/>
      <charset val="128"/>
    </font>
    <font>
      <sz val="7"/>
      <color theme="1"/>
      <name val="游ゴシック"/>
      <family val="3"/>
      <charset val="128"/>
    </font>
    <font>
      <sz val="11"/>
      <name val="メイリオ"/>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style="thick">
        <color theme="0" tint="-0.499984740745262"/>
      </right>
      <top style="hair">
        <color indexed="64"/>
      </top>
      <bottom style="hair">
        <color indexed="64"/>
      </bottom>
      <diagonal/>
    </border>
    <border>
      <left/>
      <right/>
      <top/>
      <bottom style="thick">
        <color theme="0" tint="-0.499984740745262"/>
      </bottom>
      <diagonal/>
    </border>
    <border>
      <left style="thick">
        <color theme="0" tint="-0.499984740745262"/>
      </left>
      <right style="hair">
        <color indexed="64"/>
      </right>
      <top style="thick">
        <color theme="0" tint="-0.499984740745262"/>
      </top>
      <bottom style="hair">
        <color indexed="64"/>
      </bottom>
      <diagonal/>
    </border>
    <border>
      <left style="hair">
        <color indexed="64"/>
      </left>
      <right style="hair">
        <color indexed="64"/>
      </right>
      <top style="thick">
        <color theme="0" tint="-0.499984740745262"/>
      </top>
      <bottom style="hair">
        <color indexed="64"/>
      </bottom>
      <diagonal/>
    </border>
    <border>
      <left style="hair">
        <color indexed="64"/>
      </left>
      <right style="thick">
        <color theme="0" tint="-0.499984740745262"/>
      </right>
      <top style="thick">
        <color theme="0" tint="-0.499984740745262"/>
      </top>
      <bottom style="hair">
        <color indexed="64"/>
      </bottom>
      <diagonal/>
    </border>
    <border>
      <left style="thick">
        <color theme="0" tint="-0.499984740745262"/>
      </left>
      <right style="hair">
        <color indexed="64"/>
      </right>
      <top style="hair">
        <color indexed="64"/>
      </top>
      <bottom style="hair">
        <color indexed="64"/>
      </bottom>
      <diagonal/>
    </border>
    <border>
      <left style="thick">
        <color theme="0" tint="-0.499984740745262"/>
      </left>
      <right style="hair">
        <color indexed="64"/>
      </right>
      <top style="hair">
        <color indexed="64"/>
      </top>
      <bottom style="thick">
        <color theme="0" tint="-0.499984740745262"/>
      </bottom>
      <diagonal/>
    </border>
    <border>
      <left style="hair">
        <color indexed="64"/>
      </left>
      <right style="hair">
        <color indexed="64"/>
      </right>
      <top style="hair">
        <color indexed="64"/>
      </top>
      <bottom style="thick">
        <color theme="0" tint="-0.499984740745262"/>
      </bottom>
      <diagonal/>
    </border>
    <border>
      <left style="hair">
        <color indexed="64"/>
      </left>
      <right style="thick">
        <color theme="0" tint="-0.499984740745262"/>
      </right>
      <top style="hair">
        <color indexed="64"/>
      </top>
      <bottom style="thick">
        <color theme="0" tint="-0.499984740745262"/>
      </bottom>
      <diagonal/>
    </border>
    <border>
      <left/>
      <right style="thick">
        <color theme="0" tint="-0.499984740745262"/>
      </right>
      <top style="hair">
        <color indexed="64"/>
      </top>
      <bottom style="hair">
        <color indexed="64"/>
      </bottom>
      <diagonal/>
    </border>
    <border>
      <left style="hair">
        <color indexed="64"/>
      </left>
      <right/>
      <top style="thick">
        <color theme="0" tint="-0.499984740745262"/>
      </top>
      <bottom style="hair">
        <color indexed="64"/>
      </bottom>
      <diagonal/>
    </border>
    <border>
      <left/>
      <right/>
      <top style="thick">
        <color theme="0" tint="-0.499984740745262"/>
      </top>
      <bottom style="hair">
        <color indexed="64"/>
      </bottom>
      <diagonal/>
    </border>
    <border>
      <left/>
      <right style="thick">
        <color theme="0" tint="-0.499984740745262"/>
      </right>
      <top style="thick">
        <color theme="0" tint="-0.499984740745262"/>
      </top>
      <bottom style="hair">
        <color indexed="64"/>
      </bottom>
      <diagonal/>
    </border>
    <border>
      <left style="thick">
        <color theme="0" tint="-0.499984740745262"/>
      </left>
      <right/>
      <top/>
      <bottom/>
      <diagonal/>
    </border>
    <border>
      <left style="thick">
        <color theme="0" tint="-0.499984740745262"/>
      </left>
      <right style="hair">
        <color indexed="64"/>
      </right>
      <top style="thick">
        <color theme="0" tint="-0.499984740745262"/>
      </top>
      <bottom style="thick">
        <color theme="0" tint="-0.499984740745262"/>
      </bottom>
      <diagonal/>
    </border>
    <border>
      <left style="hair">
        <color indexed="64"/>
      </left>
      <right style="hair">
        <color indexed="64"/>
      </right>
      <top style="thick">
        <color theme="0" tint="-0.499984740745262"/>
      </top>
      <bottom style="thick">
        <color theme="0" tint="-0.499984740745262"/>
      </bottom>
      <diagonal/>
    </border>
    <border>
      <left style="hair">
        <color indexed="64"/>
      </left>
      <right style="thick">
        <color theme="0" tint="-0.499984740745262"/>
      </right>
      <top style="thick">
        <color theme="0" tint="-0.499984740745262"/>
      </top>
      <bottom style="thick">
        <color theme="0" tint="-0.499984740745262"/>
      </bottom>
      <diagonal/>
    </border>
    <border>
      <left/>
      <right/>
      <top style="thick">
        <color theme="0" tint="-0.499984740745262"/>
      </top>
      <bottom style="thick">
        <color theme="0" tint="-0.499984740745262"/>
      </bottom>
      <diagonal/>
    </border>
    <border>
      <left style="hair">
        <color indexed="64"/>
      </left>
      <right/>
      <top style="thick">
        <color theme="0" tint="-0.499984740745262"/>
      </top>
      <bottom/>
      <diagonal/>
    </border>
    <border>
      <left style="thick">
        <color theme="0" tint="-0.499984740745262"/>
      </left>
      <right style="hair">
        <color indexed="64"/>
      </right>
      <top style="thick">
        <color theme="0" tint="-0.499984740745262"/>
      </top>
      <bottom/>
      <diagonal/>
    </border>
    <border>
      <left/>
      <right style="thick">
        <color theme="0" tint="-0.499984740745262"/>
      </right>
      <top/>
      <bottom/>
      <diagonal/>
    </border>
    <border>
      <left/>
      <right style="hair">
        <color indexed="64"/>
      </right>
      <top style="thick">
        <color theme="0" tint="-0.499984740745262"/>
      </top>
      <bottom style="hair">
        <color indexed="64"/>
      </bottom>
      <diagonal/>
    </border>
    <border>
      <left/>
      <right style="hair">
        <color indexed="64"/>
      </right>
      <top style="thick">
        <color theme="0" tint="-0.499984740745262"/>
      </top>
      <bottom/>
      <diagonal/>
    </border>
    <border>
      <left style="hair">
        <color indexed="64"/>
      </left>
      <right/>
      <top style="hair">
        <color indexed="64"/>
      </top>
      <bottom style="thick">
        <color theme="0" tint="-0.499984740745262"/>
      </bottom>
      <diagonal/>
    </border>
    <border>
      <left/>
      <right/>
      <top style="hair">
        <color indexed="64"/>
      </top>
      <bottom style="thick">
        <color theme="0" tint="-0.499984740745262"/>
      </bottom>
      <diagonal/>
    </border>
    <border>
      <left/>
      <right style="hair">
        <color indexed="64"/>
      </right>
      <top style="hair">
        <color indexed="64"/>
      </top>
      <bottom style="thick">
        <color theme="0" tint="-0.499984740745262"/>
      </bottom>
      <diagonal/>
    </border>
    <border>
      <left/>
      <right style="thick">
        <color theme="0" tint="-0.499984740745262"/>
      </right>
      <top style="hair">
        <color indexed="64"/>
      </top>
      <bottom style="thick">
        <color theme="0" tint="-0.499984740745262"/>
      </bottom>
      <diagonal/>
    </border>
    <border>
      <left style="thick">
        <color theme="0" tint="-0.499984740745262"/>
      </left>
      <right/>
      <top style="thick">
        <color theme="0" tint="-0.499984740745262"/>
      </top>
      <bottom style="thick">
        <color theme="0" tint="-0.499984740745262"/>
      </bottom>
      <diagonal/>
    </border>
    <border>
      <left style="hair">
        <color indexed="64"/>
      </left>
      <right style="hair">
        <color indexed="64"/>
      </right>
      <top/>
      <bottom/>
      <diagonal/>
    </border>
    <border>
      <left style="thick">
        <color theme="0" tint="-0.499984740745262"/>
      </left>
      <right style="hair">
        <color indexed="64"/>
      </right>
      <top style="hair">
        <color indexed="64"/>
      </top>
      <bottom/>
      <diagonal/>
    </border>
    <border>
      <left style="thick">
        <color theme="0" tint="-0.499984740745262"/>
      </left>
      <right/>
      <top/>
      <bottom style="hair">
        <color indexed="64"/>
      </bottom>
      <diagonal/>
    </border>
    <border>
      <left style="hair">
        <color indexed="64"/>
      </left>
      <right style="hair">
        <color indexed="64"/>
      </right>
      <top/>
      <bottom style="thick">
        <color theme="0" tint="-0.499984740745262"/>
      </bottom>
      <diagonal/>
    </border>
    <border>
      <left style="hair">
        <color indexed="64"/>
      </left>
      <right/>
      <top/>
      <bottom style="thick">
        <color theme="0" tint="-0.499984740745262"/>
      </bottom>
      <diagonal/>
    </border>
    <border>
      <left/>
      <right style="thick">
        <color theme="0" tint="-0.499984740745262"/>
      </right>
      <top style="thick">
        <color theme="0" tint="-0.499984740745262"/>
      </top>
      <bottom style="thick">
        <color theme="0" tint="-0.499984740745262"/>
      </bottom>
      <diagonal/>
    </border>
    <border>
      <left style="hair">
        <color indexed="64"/>
      </left>
      <right/>
      <top style="thick">
        <color theme="0" tint="-0.499984740745262"/>
      </top>
      <bottom style="thick">
        <color theme="0" tint="-0.499984740745262"/>
      </bottom>
      <diagonal/>
    </border>
    <border>
      <left/>
      <right style="hair">
        <color indexed="64"/>
      </right>
      <top style="thick">
        <color theme="0" tint="-0.499984740745262"/>
      </top>
      <bottom style="thick">
        <color theme="0" tint="-0.499984740745262"/>
      </bottom>
      <diagonal/>
    </border>
    <border>
      <left style="hair">
        <color indexed="64"/>
      </left>
      <right style="thick">
        <color theme="0" tint="-0.499984740745262"/>
      </right>
      <top/>
      <bottom style="thick">
        <color theme="0" tint="-0.499984740745262"/>
      </bottom>
      <diagonal/>
    </border>
    <border>
      <left style="thick">
        <color theme="0" tint="-0.499984740745262"/>
      </left>
      <right style="hair">
        <color indexed="64"/>
      </right>
      <top/>
      <bottom style="thick">
        <color theme="0" tint="-0.499984740745262"/>
      </bottom>
      <diagonal/>
    </border>
    <border>
      <left style="hair">
        <color theme="0" tint="-0.499984740745262"/>
      </left>
      <right style="thick">
        <color theme="0" tint="-0.499984740745262"/>
      </right>
      <top style="hair">
        <color indexed="64"/>
      </top>
      <bottom style="hair">
        <color theme="0" tint="-0.499984740745262"/>
      </bottom>
      <diagonal/>
    </border>
    <border>
      <left/>
      <right style="hair">
        <color theme="0" tint="-0.499984740745262"/>
      </right>
      <top style="hair">
        <color indexed="64"/>
      </top>
      <bottom style="hair">
        <color theme="0" tint="-0.499984740745262"/>
      </bottom>
      <diagonal/>
    </border>
    <border>
      <left style="hair">
        <color indexed="64"/>
      </left>
      <right style="hair">
        <color theme="0" tint="-0.499984740745262"/>
      </right>
      <top style="hair">
        <color indexed="64"/>
      </top>
      <bottom/>
      <diagonal/>
    </border>
    <border>
      <left style="hair">
        <color theme="0" tint="-0.499984740745262"/>
      </left>
      <right style="hair">
        <color theme="0" tint="-0.499984740745262"/>
      </right>
      <top style="hair">
        <color indexed="64"/>
      </top>
      <bottom/>
      <diagonal/>
    </border>
    <border>
      <left style="hair">
        <color theme="0" tint="-0.499984740745262"/>
      </left>
      <right style="hair">
        <color indexed="64"/>
      </right>
      <top style="hair">
        <color indexed="64"/>
      </top>
      <bottom/>
      <diagonal/>
    </border>
    <border>
      <left/>
      <right/>
      <top style="thick">
        <color theme="0" tint="-0.499984740745262"/>
      </top>
      <bottom/>
      <diagonal/>
    </border>
    <border>
      <left style="thick">
        <color theme="0" tint="-0.499984740745262"/>
      </left>
      <right/>
      <top/>
      <bottom style="thick">
        <color theme="0" tint="-0.499984740745262"/>
      </bottom>
      <diagonal/>
    </border>
    <border>
      <left/>
      <right style="thick">
        <color theme="0" tint="-0.499984740745262"/>
      </right>
      <top/>
      <bottom style="thick">
        <color theme="0" tint="-0.499984740745262"/>
      </bottom>
      <diagonal/>
    </border>
    <border>
      <left style="thick">
        <color theme="0" tint="-0.499984740745262"/>
      </left>
      <right/>
      <top style="hair">
        <color indexed="64"/>
      </top>
      <bottom style="hair">
        <color indexed="64"/>
      </bottom>
      <diagonal/>
    </border>
    <border>
      <left style="thick">
        <color theme="0" tint="-0.499984740745262"/>
      </left>
      <right/>
      <top style="hair">
        <color theme="0" tint="-0.499984740745262"/>
      </top>
      <bottom style="hair">
        <color indexed="64"/>
      </bottom>
      <diagonal/>
    </border>
    <border>
      <left/>
      <right style="thick">
        <color theme="0" tint="-0.499984740745262"/>
      </right>
      <top style="hair">
        <color theme="0" tint="-0.499984740745262"/>
      </top>
      <bottom style="hair">
        <color indexed="64"/>
      </bottom>
      <diagonal/>
    </border>
    <border>
      <left/>
      <right style="thick">
        <color theme="0" tint="-0.499984740745262"/>
      </right>
      <top/>
      <bottom style="hair">
        <color indexed="64"/>
      </bottom>
      <diagonal/>
    </border>
    <border>
      <left style="thick">
        <color theme="0" tint="-0.499984740745262"/>
      </left>
      <right/>
      <top style="thick">
        <color theme="0" tint="-0.499984740745262"/>
      </top>
      <bottom style="hair">
        <color indexed="64"/>
      </bottom>
      <diagonal/>
    </border>
    <border>
      <left style="thick">
        <color theme="0" tint="-0.499984740745262"/>
      </left>
      <right/>
      <top style="hair">
        <color indexed="64"/>
      </top>
      <bottom style="thick">
        <color theme="0" tint="-0.499984740745262"/>
      </bottom>
      <diagonal/>
    </border>
    <border>
      <left/>
      <right style="thick">
        <color theme="0" tint="-0.499984740745262"/>
      </right>
      <top style="thick">
        <color theme="0" tint="-0.499984740745262"/>
      </top>
      <bottom/>
      <diagonal/>
    </border>
    <border>
      <left/>
      <right style="hair">
        <color indexed="64"/>
      </right>
      <top/>
      <bottom style="thick">
        <color theme="0" tint="-0.499984740745262"/>
      </bottom>
      <diagonal/>
    </border>
    <border>
      <left style="thick">
        <color theme="0" tint="-0.499984740745262"/>
      </left>
      <right style="thick">
        <color theme="0" tint="-0.499984740745262"/>
      </right>
      <top style="hair">
        <color indexed="64"/>
      </top>
      <bottom style="hair">
        <color indexed="64"/>
      </bottom>
      <diagonal/>
    </border>
    <border>
      <left style="thick">
        <color theme="0" tint="-0.499984740745262"/>
      </left>
      <right/>
      <top style="thick">
        <color theme="0" tint="-0.499984740745262"/>
      </top>
      <bottom/>
      <diagonal/>
    </border>
    <border>
      <left/>
      <right style="hair">
        <color indexed="64"/>
      </right>
      <top/>
      <bottom style="hair">
        <color indexed="64"/>
      </bottom>
      <diagonal/>
    </border>
    <border>
      <left style="thick">
        <color theme="0" tint="-0.499984740745262"/>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ck">
        <color theme="0" tint="-0.499984740745262"/>
      </right>
      <top/>
      <bottom style="hair">
        <color indexed="64"/>
      </bottom>
      <diagonal/>
    </border>
    <border>
      <left style="thick">
        <color theme="0" tint="-0.499984740745262"/>
      </left>
      <right/>
      <top style="thick">
        <color theme="0" tint="-0.499984740745262"/>
      </top>
      <bottom style="hair">
        <color theme="1"/>
      </bottom>
      <diagonal/>
    </border>
    <border>
      <left/>
      <right/>
      <top style="thick">
        <color theme="0" tint="-0.499984740745262"/>
      </top>
      <bottom style="hair">
        <color theme="1"/>
      </bottom>
      <diagonal/>
    </border>
    <border>
      <left/>
      <right style="thick">
        <color theme="0" tint="-0.499984740745262"/>
      </right>
      <top style="thick">
        <color theme="0" tint="-0.499984740745262"/>
      </top>
      <bottom style="hair">
        <color theme="1"/>
      </bottom>
      <diagonal/>
    </border>
    <border>
      <left style="hair">
        <color indexed="64"/>
      </left>
      <right style="dotted">
        <color indexed="64"/>
      </right>
      <top style="thick">
        <color theme="0" tint="-0.499984740745262"/>
      </top>
      <bottom style="hair">
        <color indexed="64"/>
      </bottom>
      <diagonal/>
    </border>
    <border>
      <left style="hair">
        <color indexed="64"/>
      </left>
      <right style="dotted">
        <color indexed="64"/>
      </right>
      <top style="hair">
        <color indexed="64"/>
      </top>
      <bottom style="hair">
        <color indexed="64"/>
      </bottom>
      <diagonal/>
    </border>
    <border>
      <left style="hair">
        <color indexed="64"/>
      </left>
      <right style="dotted">
        <color indexed="64"/>
      </right>
      <top/>
      <bottom style="thick">
        <color theme="0" tint="-0.499984740745262"/>
      </bottom>
      <diagonal/>
    </border>
    <border>
      <left style="dotted">
        <color indexed="64"/>
      </left>
      <right style="dotted">
        <color indexed="64"/>
      </right>
      <top style="hair">
        <color indexed="64"/>
      </top>
      <bottom style="thick">
        <color theme="0" tint="-0.499984740745262"/>
      </bottom>
      <diagonal/>
    </border>
    <border>
      <left style="dotted">
        <color indexed="64"/>
      </left>
      <right/>
      <top style="hair">
        <color indexed="64"/>
      </top>
      <bottom/>
      <diagonal/>
    </border>
    <border>
      <left/>
      <right style="dotted">
        <color indexed="64"/>
      </right>
      <top style="hair">
        <color indexed="64"/>
      </top>
      <bottom/>
      <diagonal/>
    </border>
    <border>
      <left style="dotted">
        <color indexed="64"/>
      </left>
      <right/>
      <top style="thick">
        <color theme="0" tint="-0.499984740745262"/>
      </top>
      <bottom style="hair">
        <color indexed="64"/>
      </bottom>
      <diagonal/>
    </border>
    <border>
      <left/>
      <right style="dotted">
        <color indexed="64"/>
      </right>
      <top style="thick">
        <color theme="0" tint="-0.499984740745262"/>
      </top>
      <bottom style="hair">
        <color indexed="64"/>
      </bottom>
      <diagonal/>
    </border>
    <border>
      <left style="dotted">
        <color indexed="64"/>
      </left>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top style="hair">
        <color indexed="64"/>
      </top>
      <bottom style="thick">
        <color theme="0" tint="-0.499984740745262"/>
      </bottom>
      <diagonal/>
    </border>
    <border>
      <left/>
      <right style="dotted">
        <color indexed="64"/>
      </right>
      <top style="hair">
        <color indexed="64"/>
      </top>
      <bottom style="thick">
        <color theme="0" tint="-0.499984740745262"/>
      </bottom>
      <diagonal/>
    </border>
    <border>
      <left style="hair">
        <color indexed="64"/>
      </left>
      <right style="dotted">
        <color indexed="64"/>
      </right>
      <top style="hair">
        <color indexed="64"/>
      </top>
      <bottom/>
      <diagonal/>
    </border>
    <border>
      <left style="dotted">
        <color indexed="64"/>
      </left>
      <right/>
      <top/>
      <bottom style="thick">
        <color theme="0" tint="-0.499984740745262"/>
      </bottom>
      <diagonal/>
    </border>
    <border>
      <left/>
      <right style="dotted">
        <color indexed="64"/>
      </right>
      <top/>
      <bottom style="thick">
        <color theme="0" tint="-0.499984740745262"/>
      </bottom>
      <diagonal/>
    </border>
    <border>
      <left style="dotted">
        <color indexed="64"/>
      </left>
      <right style="dotted">
        <color indexed="64"/>
      </right>
      <top style="hair">
        <color indexed="64"/>
      </top>
      <bottom/>
      <diagonal/>
    </border>
    <border>
      <left style="dotted">
        <color indexed="64"/>
      </left>
      <right style="dotted">
        <color indexed="64"/>
      </right>
      <top style="thick">
        <color theme="0" tint="-0.499984740745262"/>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bottom style="thick">
        <color theme="0" tint="-0.499984740745262"/>
      </bottom>
      <diagonal/>
    </border>
    <border>
      <left style="dotted">
        <color indexed="64"/>
      </left>
      <right style="hair">
        <color indexed="64"/>
      </right>
      <top style="hair">
        <color indexed="64"/>
      </top>
      <bottom style="thick">
        <color theme="0" tint="-0.499984740745262"/>
      </bottom>
      <diagonal/>
    </border>
    <border>
      <left style="dotted">
        <color indexed="64"/>
      </left>
      <right style="hair">
        <color indexed="64"/>
      </right>
      <top style="thick">
        <color theme="0" tint="-0.499984740745262"/>
      </top>
      <bottom style="hair">
        <color indexed="64"/>
      </bottom>
      <diagonal/>
    </border>
    <border>
      <left style="dotted">
        <color indexed="64"/>
      </left>
      <right style="hair">
        <color indexed="64"/>
      </right>
      <top style="hair">
        <color indexed="64"/>
      </top>
      <bottom style="hair">
        <color indexed="64"/>
      </bottom>
      <diagonal/>
    </border>
    <border>
      <left style="dotted">
        <color indexed="64"/>
      </left>
      <right style="hair">
        <color indexed="64"/>
      </right>
      <top/>
      <bottom style="thick">
        <color theme="0" tint="-0.499984740745262"/>
      </bottom>
      <diagonal/>
    </border>
  </borders>
  <cellStyleXfs count="2">
    <xf numFmtId="0" fontId="0" fillId="0" borderId="0"/>
    <xf numFmtId="0" fontId="3" fillId="0" borderId="0"/>
  </cellStyleXfs>
  <cellXfs count="420">
    <xf numFmtId="0" fontId="0" fillId="0" borderId="0" xfId="0"/>
    <xf numFmtId="0" fontId="2" fillId="3" borderId="0" xfId="0" applyFont="1" applyFill="1" applyAlignment="1">
      <alignment vertical="center"/>
    </xf>
    <xf numFmtId="0" fontId="2" fillId="3" borderId="0" xfId="0" applyFont="1" applyFill="1" applyBorder="1" applyAlignment="1">
      <alignment vertical="center"/>
    </xf>
    <xf numFmtId="0" fontId="4" fillId="3" borderId="0" xfId="0" applyFont="1" applyFill="1" applyAlignment="1">
      <alignment vertical="center"/>
    </xf>
    <xf numFmtId="0" fontId="4" fillId="3" borderId="1" xfId="0" applyFont="1" applyFill="1" applyBorder="1" applyAlignment="1">
      <alignment vertical="center"/>
    </xf>
    <xf numFmtId="0" fontId="4" fillId="2" borderId="1" xfId="0" applyFont="1" applyFill="1" applyBorder="1" applyAlignment="1">
      <alignment vertical="center"/>
    </xf>
    <xf numFmtId="0" fontId="5" fillId="3" borderId="1" xfId="0" applyFont="1" applyFill="1" applyBorder="1" applyAlignment="1">
      <alignment vertical="center" wrapText="1"/>
    </xf>
    <xf numFmtId="0" fontId="4" fillId="2" borderId="1" xfId="0" applyFont="1" applyFill="1" applyBorder="1" applyAlignment="1">
      <alignment horizontal="center" vertical="center"/>
    </xf>
    <xf numFmtId="0" fontId="5" fillId="3" borderId="1" xfId="1" applyFont="1" applyFill="1" applyBorder="1" applyAlignment="1">
      <alignment vertical="center" wrapText="1"/>
    </xf>
    <xf numFmtId="0" fontId="4" fillId="3" borderId="5" xfId="0" applyFont="1" applyFill="1" applyBorder="1" applyAlignment="1">
      <alignment vertical="center"/>
    </xf>
    <xf numFmtId="0" fontId="4" fillId="3" borderId="6" xfId="0" applyFont="1" applyFill="1" applyBorder="1" applyAlignment="1">
      <alignment vertical="center"/>
    </xf>
    <xf numFmtId="0" fontId="4" fillId="3" borderId="4" xfId="0" applyFont="1" applyFill="1" applyBorder="1" applyAlignment="1">
      <alignment vertical="center"/>
    </xf>
    <xf numFmtId="0" fontId="4" fillId="0" borderId="5" xfId="1" applyFont="1" applyBorder="1"/>
    <xf numFmtId="0" fontId="4" fillId="3" borderId="2" xfId="0" applyFont="1" applyFill="1" applyBorder="1" applyAlignment="1">
      <alignment vertical="center"/>
    </xf>
    <xf numFmtId="0" fontId="7" fillId="3" borderId="0" xfId="0" applyFont="1" applyFill="1" applyAlignment="1">
      <alignment vertical="center"/>
    </xf>
    <xf numFmtId="0" fontId="8" fillId="3" borderId="0" xfId="0" applyFont="1" applyFill="1" applyAlignment="1">
      <alignment vertical="center"/>
    </xf>
    <xf numFmtId="0" fontId="7" fillId="3" borderId="0" xfId="0" applyFont="1" applyFill="1" applyBorder="1" applyAlignment="1">
      <alignment vertical="center"/>
    </xf>
    <xf numFmtId="0" fontId="7" fillId="3" borderId="3" xfId="0" applyFont="1" applyFill="1" applyBorder="1" applyAlignment="1">
      <alignment vertical="center"/>
    </xf>
    <xf numFmtId="0" fontId="7" fillId="3" borderId="0" xfId="0" applyFont="1" applyFill="1" applyAlignment="1">
      <alignment horizontal="left" vertical="center"/>
    </xf>
    <xf numFmtId="0" fontId="9" fillId="3" borderId="0" xfId="0" applyFont="1" applyFill="1" applyAlignment="1">
      <alignment vertical="center"/>
    </xf>
    <xf numFmtId="0" fontId="9" fillId="3" borderId="0" xfId="0" applyFont="1" applyFill="1" applyBorder="1" applyAlignment="1">
      <alignment vertical="center"/>
    </xf>
    <xf numFmtId="0" fontId="10" fillId="3" borderId="0" xfId="0" applyFont="1" applyFill="1" applyAlignment="1">
      <alignment vertical="center"/>
    </xf>
    <xf numFmtId="0" fontId="2" fillId="3" borderId="7" xfId="0" applyFont="1" applyFill="1" applyBorder="1" applyAlignment="1">
      <alignment vertical="center"/>
    </xf>
    <xf numFmtId="0" fontId="7" fillId="3" borderId="15" xfId="0" applyFont="1" applyFill="1" applyBorder="1" applyAlignment="1">
      <alignment vertical="center"/>
    </xf>
    <xf numFmtId="0" fontId="11" fillId="3" borderId="0" xfId="0" applyFont="1" applyFill="1" applyAlignment="1">
      <alignment vertical="center"/>
    </xf>
    <xf numFmtId="0" fontId="12" fillId="3" borderId="0" xfId="0" applyFont="1" applyFill="1" applyAlignment="1">
      <alignment vertical="center"/>
    </xf>
    <xf numFmtId="0" fontId="7" fillId="3" borderId="13" xfId="0" applyFont="1" applyFill="1" applyBorder="1" applyAlignment="1">
      <alignment vertical="center"/>
    </xf>
    <xf numFmtId="0" fontId="7" fillId="3" borderId="7" xfId="0" applyFont="1" applyFill="1" applyBorder="1" applyAlignment="1">
      <alignment vertical="center"/>
    </xf>
    <xf numFmtId="0" fontId="9" fillId="3" borderId="0" xfId="0" applyFont="1" applyFill="1" applyBorder="1" applyAlignment="1">
      <alignment horizontal="center" vertical="center"/>
    </xf>
    <xf numFmtId="0" fontId="8" fillId="3" borderId="0" xfId="0" applyFont="1" applyFill="1" applyBorder="1" applyAlignment="1">
      <alignment vertical="center"/>
    </xf>
    <xf numFmtId="0" fontId="7" fillId="3" borderId="21" xfId="0" applyFont="1" applyFill="1" applyBorder="1" applyAlignment="1">
      <alignment vertical="center"/>
    </xf>
    <xf numFmtId="0" fontId="9" fillId="3" borderId="33" xfId="0" applyFont="1" applyFill="1" applyBorder="1" applyAlignment="1">
      <alignment horizontal="center" vertical="center"/>
    </xf>
    <xf numFmtId="0" fontId="7" fillId="3" borderId="33" xfId="0" applyFont="1" applyFill="1" applyBorder="1" applyAlignment="1">
      <alignment vertical="center"/>
    </xf>
    <xf numFmtId="0" fontId="7" fillId="3" borderId="37" xfId="0" applyFont="1" applyFill="1" applyBorder="1" applyAlignment="1">
      <alignment vertical="center"/>
    </xf>
    <xf numFmtId="0" fontId="7" fillId="3" borderId="40" xfId="0" applyFont="1" applyFill="1" applyBorder="1" applyAlignment="1">
      <alignment vertical="center"/>
    </xf>
    <xf numFmtId="0" fontId="13" fillId="3" borderId="0" xfId="0" applyFont="1" applyFill="1" applyAlignment="1">
      <alignment vertical="center"/>
    </xf>
    <xf numFmtId="181" fontId="9" fillId="3" borderId="7" xfId="0" applyNumberFormat="1" applyFont="1" applyFill="1" applyBorder="1" applyAlignment="1">
      <alignment vertical="center"/>
    </xf>
    <xf numFmtId="0" fontId="9" fillId="3" borderId="33" xfId="0" applyFont="1" applyFill="1" applyBorder="1" applyAlignment="1">
      <alignment vertical="center"/>
    </xf>
    <xf numFmtId="0" fontId="4" fillId="2" borderId="1" xfId="0" applyFont="1" applyFill="1" applyBorder="1" applyAlignment="1">
      <alignment vertical="center" wrapText="1"/>
    </xf>
    <xf numFmtId="179" fontId="4" fillId="3" borderId="1" xfId="0" applyNumberFormat="1" applyFont="1" applyFill="1" applyBorder="1" applyAlignment="1">
      <alignment vertical="center"/>
    </xf>
    <xf numFmtId="0" fontId="8" fillId="3" borderId="0" xfId="0" applyFont="1" applyFill="1" applyBorder="1" applyAlignment="1">
      <alignment vertical="center" wrapText="1"/>
    </xf>
    <xf numFmtId="177" fontId="8" fillId="3" borderId="0" xfId="0" applyNumberFormat="1" applyFont="1" applyFill="1" applyBorder="1" applyAlignment="1">
      <alignment vertical="center"/>
    </xf>
    <xf numFmtId="176" fontId="8" fillId="3" borderId="0" xfId="0" applyNumberFormat="1" applyFont="1" applyFill="1" applyBorder="1" applyAlignment="1">
      <alignment vertical="center"/>
    </xf>
    <xf numFmtId="181" fontId="9" fillId="3" borderId="0" xfId="0" applyNumberFormat="1" applyFont="1" applyFill="1" applyBorder="1" applyAlignment="1">
      <alignment vertical="center"/>
    </xf>
    <xf numFmtId="181" fontId="7" fillId="3" borderId="0" xfId="0" applyNumberFormat="1" applyFont="1" applyFill="1" applyBorder="1" applyAlignment="1">
      <alignment vertical="center"/>
    </xf>
    <xf numFmtId="0" fontId="12" fillId="3" borderId="0" xfId="0" applyFont="1" applyFill="1" applyBorder="1" applyAlignment="1">
      <alignment vertical="center"/>
    </xf>
    <xf numFmtId="0" fontId="15" fillId="3" borderId="0" xfId="0" applyFont="1" applyFill="1" applyAlignment="1">
      <alignment vertical="center"/>
    </xf>
    <xf numFmtId="0" fontId="2" fillId="3" borderId="21" xfId="0" applyFont="1" applyFill="1" applyBorder="1" applyAlignment="1">
      <alignment vertical="center"/>
    </xf>
    <xf numFmtId="0" fontId="8" fillId="3" borderId="50" xfId="0" applyFont="1" applyFill="1" applyBorder="1" applyAlignment="1">
      <alignment vertical="center"/>
    </xf>
    <xf numFmtId="0" fontId="9" fillId="3" borderId="7" xfId="0" applyFont="1" applyFill="1" applyBorder="1" applyAlignment="1">
      <alignment vertical="center"/>
    </xf>
    <xf numFmtId="0" fontId="8" fillId="3" borderId="14" xfId="0" applyFont="1" applyFill="1" applyBorder="1" applyAlignment="1">
      <alignment vertical="center"/>
    </xf>
    <xf numFmtId="0" fontId="8" fillId="3" borderId="0" xfId="0" applyFont="1" applyFill="1" applyBorder="1" applyAlignment="1">
      <alignment horizontal="right" vertical="center"/>
    </xf>
    <xf numFmtId="0" fontId="8" fillId="3" borderId="7" xfId="0" applyFont="1" applyFill="1" applyBorder="1" applyAlignment="1">
      <alignment vertical="center"/>
    </xf>
    <xf numFmtId="0" fontId="9" fillId="3" borderId="15" xfId="0" applyFont="1" applyFill="1" applyBorder="1" applyAlignment="1">
      <alignment vertical="center"/>
    </xf>
    <xf numFmtId="0" fontId="7" fillId="3" borderId="63" xfId="0" applyNumberFormat="1" applyFont="1" applyFill="1" applyBorder="1" applyAlignment="1">
      <alignment vertical="center"/>
    </xf>
    <xf numFmtId="0" fontId="7" fillId="3" borderId="63" xfId="0" applyNumberFormat="1" applyFont="1" applyFill="1" applyBorder="1" applyAlignment="1">
      <alignment vertical="center" wrapText="1"/>
    </xf>
    <xf numFmtId="0" fontId="16" fillId="3" borderId="0" xfId="0" applyFont="1" applyFill="1" applyBorder="1" applyAlignment="1">
      <alignment vertical="center"/>
    </xf>
    <xf numFmtId="0" fontId="17" fillId="3" borderId="63" xfId="0" applyNumberFormat="1" applyFont="1" applyFill="1" applyBorder="1" applyAlignment="1">
      <alignment vertical="center"/>
    </xf>
    <xf numFmtId="0" fontId="16" fillId="3" borderId="63" xfId="0" applyFont="1" applyFill="1" applyBorder="1" applyAlignment="1">
      <alignment vertical="center"/>
    </xf>
    <xf numFmtId="0" fontId="5" fillId="0" borderId="1" xfId="1" applyFont="1" applyFill="1" applyBorder="1" applyAlignment="1">
      <alignment vertical="center" wrapText="1"/>
    </xf>
    <xf numFmtId="0" fontId="4" fillId="0" borderId="1" xfId="0" applyFont="1" applyFill="1" applyBorder="1" applyAlignment="1">
      <alignment vertical="center"/>
    </xf>
    <xf numFmtId="0" fontId="16" fillId="3" borderId="21" xfId="0" applyFont="1" applyFill="1" applyBorder="1" applyAlignment="1">
      <alignment vertical="center"/>
    </xf>
    <xf numFmtId="0" fontId="17" fillId="3" borderId="21" xfId="0" applyNumberFormat="1" applyFont="1" applyFill="1" applyBorder="1" applyAlignment="1">
      <alignment vertical="center"/>
    </xf>
    <xf numFmtId="0" fontId="7" fillId="3" borderId="21" xfId="0" applyNumberFormat="1" applyFont="1" applyFill="1" applyBorder="1" applyAlignment="1">
      <alignment vertical="center"/>
    </xf>
    <xf numFmtId="0" fontId="7" fillId="3" borderId="21" xfId="0" applyNumberFormat="1" applyFont="1" applyFill="1" applyBorder="1" applyAlignment="1">
      <alignment vertical="center" wrapText="1"/>
    </xf>
    <xf numFmtId="0" fontId="8" fillId="3" borderId="40" xfId="0" applyFont="1" applyFill="1" applyBorder="1" applyAlignment="1">
      <alignment vertical="center"/>
    </xf>
    <xf numFmtId="0" fontId="8" fillId="3" borderId="0" xfId="0" applyFont="1" applyFill="1" applyBorder="1" applyAlignment="1">
      <alignment horizontal="center" vertical="center"/>
    </xf>
    <xf numFmtId="0" fontId="8" fillId="3" borderId="0" xfId="0" applyFont="1" applyFill="1" applyBorder="1" applyAlignment="1">
      <alignment horizontal="center" vertical="center" wrapText="1"/>
    </xf>
    <xf numFmtId="177" fontId="8" fillId="3" borderId="0" xfId="0" applyNumberFormat="1" applyFont="1" applyFill="1" applyBorder="1" applyAlignment="1">
      <alignment horizontal="right" vertical="center"/>
    </xf>
    <xf numFmtId="177" fontId="8" fillId="3" borderId="0" xfId="0" applyNumberFormat="1" applyFont="1" applyFill="1" applyBorder="1" applyAlignment="1" applyProtection="1">
      <alignment horizontal="right" vertical="center"/>
      <protection locked="0"/>
    </xf>
    <xf numFmtId="0" fontId="8" fillId="3" borderId="0" xfId="0" applyFont="1" applyFill="1" applyBorder="1" applyAlignment="1" applyProtection="1">
      <alignment horizontal="left" vertical="center" wrapText="1"/>
      <protection locked="0"/>
    </xf>
    <xf numFmtId="180" fontId="8" fillId="3" borderId="0" xfId="0" applyNumberFormat="1" applyFont="1" applyFill="1" applyBorder="1" applyAlignment="1" applyProtection="1">
      <alignment horizontal="center" vertical="center"/>
      <protection locked="0"/>
    </xf>
    <xf numFmtId="176" fontId="8" fillId="3" borderId="0" xfId="0" applyNumberFormat="1" applyFont="1" applyFill="1" applyBorder="1" applyAlignment="1" applyProtection="1">
      <alignment horizontal="center" vertical="center"/>
      <protection locked="0"/>
    </xf>
    <xf numFmtId="178" fontId="8" fillId="3" borderId="0" xfId="0" applyNumberFormat="1" applyFont="1" applyFill="1" applyBorder="1" applyAlignment="1" applyProtection="1">
      <alignment horizontal="right" vertical="center"/>
      <protection locked="0"/>
    </xf>
    <xf numFmtId="178" fontId="8" fillId="3" borderId="0" xfId="0" applyNumberFormat="1" applyFont="1" applyFill="1" applyBorder="1" applyAlignment="1" applyProtection="1">
      <alignment horizontal="center" vertical="center"/>
      <protection locked="0"/>
    </xf>
    <xf numFmtId="177" fontId="8" fillId="3" borderId="0" xfId="0" applyNumberFormat="1" applyFont="1" applyFill="1" applyBorder="1" applyAlignment="1" applyProtection="1">
      <alignment horizontal="center" vertical="center"/>
      <protection locked="0"/>
    </xf>
    <xf numFmtId="177" fontId="8" fillId="3" borderId="67" xfId="0" applyNumberFormat="1" applyFont="1" applyFill="1" applyBorder="1" applyAlignment="1">
      <alignment vertical="center"/>
    </xf>
    <xf numFmtId="177" fontId="8" fillId="3" borderId="68" xfId="0" applyNumberFormat="1" applyFont="1" applyFill="1" applyBorder="1" applyAlignment="1">
      <alignment vertical="center"/>
    </xf>
    <xf numFmtId="177" fontId="8" fillId="3" borderId="50" xfId="0" applyNumberFormat="1" applyFont="1" applyFill="1" applyBorder="1" applyAlignment="1">
      <alignment vertical="center"/>
    </xf>
    <xf numFmtId="177" fontId="8" fillId="3" borderId="69" xfId="0" applyNumberFormat="1" applyFont="1" applyFill="1" applyBorder="1" applyAlignment="1">
      <alignment vertical="center"/>
    </xf>
    <xf numFmtId="0" fontId="12" fillId="3" borderId="7" xfId="0" applyFont="1" applyFill="1" applyBorder="1" applyAlignment="1">
      <alignment vertical="center"/>
    </xf>
    <xf numFmtId="0" fontId="8" fillId="3" borderId="0" xfId="0" applyFont="1" applyFill="1" applyAlignment="1" applyProtection="1">
      <alignment vertical="center"/>
      <protection locked="0"/>
    </xf>
    <xf numFmtId="177" fontId="8" fillId="3" borderId="7" xfId="0" applyNumberFormat="1" applyFont="1" applyFill="1" applyBorder="1" applyAlignment="1">
      <alignment horizontal="right" vertical="center"/>
    </xf>
    <xf numFmtId="177" fontId="8" fillId="3" borderId="74" xfId="0" applyNumberFormat="1" applyFont="1" applyFill="1" applyBorder="1" applyAlignment="1">
      <alignment horizontal="right" vertical="center"/>
    </xf>
    <xf numFmtId="177" fontId="8" fillId="3" borderId="69" xfId="0" applyNumberFormat="1" applyFont="1" applyFill="1" applyBorder="1" applyAlignment="1">
      <alignment horizontal="right" vertical="center"/>
    </xf>
    <xf numFmtId="177" fontId="8" fillId="3" borderId="29" xfId="0" applyNumberFormat="1" applyFont="1" applyFill="1" applyBorder="1" applyAlignment="1">
      <alignment horizontal="right" vertical="center"/>
    </xf>
    <xf numFmtId="177" fontId="8" fillId="3" borderId="66" xfId="0" applyNumberFormat="1" applyFont="1" applyFill="1" applyBorder="1" applyAlignment="1">
      <alignment vertical="center"/>
    </xf>
    <xf numFmtId="177" fontId="8" fillId="3" borderId="29" xfId="0" applyNumberFormat="1" applyFont="1" applyFill="1" applyBorder="1" applyAlignment="1">
      <alignment vertical="center"/>
    </xf>
    <xf numFmtId="180" fontId="8" fillId="3" borderId="42" xfId="0" applyNumberFormat="1" applyFont="1" applyFill="1" applyBorder="1" applyAlignment="1" applyProtection="1">
      <alignment horizontal="center" vertical="center"/>
      <protection locked="0"/>
    </xf>
    <xf numFmtId="0" fontId="19" fillId="3" borderId="0" xfId="0" applyFont="1" applyFill="1" applyAlignment="1">
      <alignment vertical="center"/>
    </xf>
    <xf numFmtId="0" fontId="20" fillId="3" borderId="0" xfId="0" applyFont="1" applyFill="1" applyAlignment="1">
      <alignment vertical="center"/>
    </xf>
    <xf numFmtId="0" fontId="22" fillId="3" borderId="9" xfId="0" applyFont="1" applyFill="1" applyBorder="1" applyAlignment="1">
      <alignment vertical="center"/>
    </xf>
    <xf numFmtId="0" fontId="22" fillId="3" borderId="10" xfId="0" applyFont="1" applyFill="1" applyBorder="1" applyAlignment="1">
      <alignment vertical="center"/>
    </xf>
    <xf numFmtId="0" fontId="22" fillId="3" borderId="29" xfId="0" applyFont="1" applyFill="1" applyBorder="1" applyAlignment="1">
      <alignment vertical="center"/>
    </xf>
    <xf numFmtId="0" fontId="22" fillId="3" borderId="12" xfId="0" applyFont="1" applyFill="1" applyBorder="1" applyAlignment="1">
      <alignment vertical="center"/>
    </xf>
    <xf numFmtId="176" fontId="8" fillId="5" borderId="34" xfId="0" applyNumberFormat="1" applyFont="1" applyFill="1" applyBorder="1" applyAlignment="1" applyProtection="1">
      <alignment horizontal="center" vertical="center"/>
      <protection locked="0"/>
    </xf>
    <xf numFmtId="176" fontId="8" fillId="5" borderId="35" xfId="0" applyNumberFormat="1" applyFont="1" applyFill="1" applyBorder="1" applyAlignment="1" applyProtection="1">
      <alignment horizontal="center" vertical="center"/>
      <protection locked="0"/>
    </xf>
    <xf numFmtId="176" fontId="8" fillId="5" borderId="36" xfId="0" applyNumberFormat="1" applyFont="1" applyFill="1" applyBorder="1" applyAlignment="1" applyProtection="1">
      <alignment horizontal="center" vertical="center"/>
      <protection locked="0"/>
    </xf>
    <xf numFmtId="176" fontId="8" fillId="5" borderId="34" xfId="0" applyNumberFormat="1" applyFont="1" applyFill="1" applyBorder="1" applyAlignment="1" applyProtection="1">
      <alignment vertical="center"/>
      <protection locked="0"/>
    </xf>
    <xf numFmtId="176" fontId="8" fillId="5" borderId="35" xfId="0" applyNumberFormat="1" applyFont="1" applyFill="1" applyBorder="1" applyAlignment="1" applyProtection="1">
      <alignment vertical="center"/>
      <protection locked="0"/>
    </xf>
    <xf numFmtId="176" fontId="8" fillId="5" borderId="36" xfId="0" applyNumberFormat="1" applyFont="1" applyFill="1" applyBorder="1" applyAlignment="1" applyProtection="1">
      <alignment vertical="center"/>
      <protection locked="0"/>
    </xf>
    <xf numFmtId="0" fontId="8" fillId="3" borderId="9" xfId="0" applyFont="1" applyFill="1" applyBorder="1" applyAlignment="1">
      <alignment vertical="center"/>
    </xf>
    <xf numFmtId="0" fontId="0" fillId="3" borderId="0" xfId="0" applyFill="1"/>
    <xf numFmtId="0" fontId="23" fillId="0" borderId="1" xfId="0" applyFont="1" applyFill="1" applyBorder="1" applyAlignment="1">
      <alignment vertical="center"/>
    </xf>
    <xf numFmtId="0" fontId="8" fillId="3" borderId="63" xfId="0" applyFont="1" applyFill="1" applyBorder="1" applyAlignment="1">
      <alignment horizontal="center" vertical="center"/>
    </xf>
    <xf numFmtId="0" fontId="8" fillId="3" borderId="66"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5" borderId="26" xfId="0" applyFont="1" applyFill="1" applyBorder="1" applyAlignment="1" applyProtection="1">
      <alignment horizontal="center" vertical="center"/>
      <protection locked="0"/>
    </xf>
    <xf numFmtId="0" fontId="8" fillId="5" borderId="27"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0" fontId="8" fillId="3" borderId="11" xfId="0" applyFont="1" applyFill="1" applyBorder="1" applyAlignment="1">
      <alignment horizontal="center" vertical="center" wrapText="1"/>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29" xfId="0" applyFont="1" applyFill="1" applyBorder="1" applyAlignment="1">
      <alignment horizontal="center" vertical="center"/>
    </xf>
    <xf numFmtId="0" fontId="22" fillId="3" borderId="9" xfId="0" applyFont="1" applyFill="1" applyBorder="1" applyAlignment="1">
      <alignment horizontal="center" vertical="center"/>
    </xf>
    <xf numFmtId="0" fontId="22" fillId="3" borderId="10" xfId="0" applyFont="1" applyFill="1" applyBorder="1" applyAlignment="1">
      <alignment horizontal="center" vertical="center"/>
    </xf>
    <xf numFmtId="0" fontId="22" fillId="3" borderId="29" xfId="0" applyFont="1" applyFill="1" applyBorder="1" applyAlignment="1">
      <alignment horizontal="center" vertical="center"/>
    </xf>
    <xf numFmtId="0" fontId="7" fillId="5" borderId="71" xfId="0" applyFont="1" applyFill="1" applyBorder="1" applyAlignment="1" applyProtection="1">
      <alignment horizontal="center" vertical="center"/>
      <protection locked="0"/>
    </xf>
    <xf numFmtId="0" fontId="7" fillId="5" borderId="44" xfId="0" applyFont="1" applyFill="1" applyBorder="1" applyAlignment="1" applyProtection="1">
      <alignment horizontal="center" vertical="center"/>
      <protection locked="0"/>
    </xf>
    <xf numFmtId="0" fontId="7" fillId="5" borderId="46" xfId="0" applyFont="1" applyFill="1" applyBorder="1" applyAlignment="1" applyProtection="1">
      <alignment horizontal="center" vertical="center"/>
      <protection locked="0"/>
    </xf>
    <xf numFmtId="0" fontId="7" fillId="5" borderId="66" xfId="0" applyFont="1" applyFill="1" applyBorder="1" applyAlignment="1" applyProtection="1">
      <alignment horizontal="center" vertical="center"/>
      <protection locked="0"/>
    </xf>
    <xf numFmtId="0" fontId="7" fillId="5" borderId="10" xfId="0" applyFont="1" applyFill="1" applyBorder="1" applyAlignment="1" applyProtection="1">
      <alignment horizontal="center" vertical="center"/>
      <protection locked="0"/>
    </xf>
    <xf numFmtId="0" fontId="7" fillId="5" borderId="29" xfId="0" applyFont="1" applyFill="1" applyBorder="1" applyAlignment="1" applyProtection="1">
      <alignment horizontal="center" vertical="center"/>
      <protection locked="0"/>
    </xf>
    <xf numFmtId="0" fontId="7" fillId="5" borderId="7" xfId="0" applyFont="1" applyFill="1" applyBorder="1" applyAlignment="1" applyProtection="1">
      <alignment horizontal="center" vertical="center"/>
      <protection locked="0"/>
    </xf>
    <xf numFmtId="0" fontId="7" fillId="5" borderId="69" xfId="0" applyFont="1" applyFill="1" applyBorder="1" applyAlignment="1" applyProtection="1">
      <alignment horizontal="center" vertical="center"/>
      <protection locked="0"/>
    </xf>
    <xf numFmtId="181" fontId="8" fillId="5" borderId="47" xfId="0" applyNumberFormat="1" applyFont="1" applyFill="1" applyBorder="1" applyAlignment="1" applyProtection="1">
      <alignment horizontal="center" vertical="center"/>
      <protection locked="0"/>
    </xf>
    <xf numFmtId="181" fontId="8" fillId="5" borderId="37" xfId="0" applyNumberFormat="1" applyFont="1" applyFill="1" applyBorder="1" applyAlignment="1" applyProtection="1">
      <alignment horizontal="center" vertical="center"/>
      <protection locked="0"/>
    </xf>
    <xf numFmtId="177" fontId="8" fillId="5" borderId="43" xfId="0" applyNumberFormat="1" applyFont="1" applyFill="1" applyBorder="1" applyAlignment="1" applyProtection="1">
      <alignment horizontal="right" vertical="center"/>
      <protection locked="0"/>
    </xf>
    <xf numFmtId="177" fontId="8" fillId="5" borderId="44" xfId="0" applyNumberFormat="1" applyFont="1" applyFill="1" applyBorder="1" applyAlignment="1" applyProtection="1">
      <alignment horizontal="right" vertical="center"/>
      <protection locked="0"/>
    </xf>
    <xf numFmtId="177" fontId="8" fillId="5" borderId="45" xfId="0" applyNumberFormat="1" applyFont="1" applyFill="1" applyBorder="1" applyAlignment="1" applyProtection="1">
      <alignment horizontal="right" vertical="center"/>
      <protection locked="0"/>
    </xf>
    <xf numFmtId="177" fontId="8" fillId="5" borderId="46" xfId="0" applyNumberFormat="1" applyFont="1" applyFill="1" applyBorder="1" applyAlignment="1" applyProtection="1">
      <alignment horizontal="right" vertical="center"/>
      <protection locked="0"/>
    </xf>
    <xf numFmtId="0" fontId="8" fillId="5" borderId="25" xfId="0" applyFont="1" applyFill="1" applyBorder="1" applyAlignment="1" applyProtection="1">
      <alignment horizontal="center" vertical="center"/>
      <protection locked="0"/>
    </xf>
    <xf numFmtId="0" fontId="8" fillId="5" borderId="8" xfId="0" applyFont="1" applyFill="1" applyBorder="1" applyAlignment="1" applyProtection="1">
      <alignment horizontal="center" vertical="center"/>
      <protection locked="0"/>
    </xf>
    <xf numFmtId="0" fontId="8" fillId="5" borderId="20" xfId="0" applyFont="1" applyFill="1" applyBorder="1" applyAlignment="1" applyProtection="1">
      <alignment horizontal="center" vertical="center"/>
      <protection locked="0"/>
    </xf>
    <xf numFmtId="0" fontId="8" fillId="5" borderId="7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180" fontId="8" fillId="5" borderId="71" xfId="0" applyNumberFormat="1" applyFont="1" applyFill="1" applyBorder="1" applyAlignment="1" applyProtection="1">
      <alignment horizontal="center" vertical="center"/>
      <protection locked="0"/>
    </xf>
    <xf numFmtId="180" fontId="8" fillId="5" borderId="44" xfId="0" applyNumberFormat="1" applyFont="1" applyFill="1" applyBorder="1" applyAlignment="1" applyProtection="1">
      <alignment horizontal="center" vertical="center"/>
      <protection locked="0"/>
    </xf>
    <xf numFmtId="180" fontId="8" fillId="5" borderId="45" xfId="0" applyNumberFormat="1" applyFont="1" applyFill="1" applyBorder="1" applyAlignment="1" applyProtection="1">
      <alignment horizontal="center" vertical="center"/>
      <protection locked="0"/>
    </xf>
    <xf numFmtId="180" fontId="8" fillId="5" borderId="43" xfId="0" applyNumberFormat="1" applyFont="1" applyFill="1" applyBorder="1" applyAlignment="1" applyProtection="1">
      <alignment horizontal="center" vertical="center"/>
      <protection locked="0"/>
    </xf>
    <xf numFmtId="0" fontId="8" fillId="5" borderId="43" xfId="0" applyFont="1" applyFill="1" applyBorder="1" applyAlignment="1" applyProtection="1">
      <alignment horizontal="center" vertical="center"/>
      <protection locked="0"/>
    </xf>
    <xf numFmtId="0" fontId="8" fillId="5" borderId="46" xfId="0" applyFont="1" applyFill="1" applyBorder="1" applyAlignment="1" applyProtection="1">
      <alignment horizontal="center" vertical="center"/>
      <protection locked="0"/>
    </xf>
    <xf numFmtId="0" fontId="8" fillId="3" borderId="25" xfId="0" applyFont="1" applyFill="1" applyBorder="1" applyAlignment="1">
      <alignment horizontal="center" vertical="center" wrapText="1"/>
    </xf>
    <xf numFmtId="0" fontId="8" fillId="3" borderId="8" xfId="0" applyFont="1" applyFill="1" applyBorder="1" applyAlignment="1">
      <alignment horizontal="center" vertical="center" wrapText="1"/>
    </xf>
    <xf numFmtId="177" fontId="8" fillId="3" borderId="9" xfId="0" applyNumberFormat="1" applyFont="1" applyFill="1" applyBorder="1" applyAlignment="1">
      <alignment horizontal="right" vertical="center"/>
    </xf>
    <xf numFmtId="177" fontId="8" fillId="3" borderId="10" xfId="0" applyNumberFormat="1" applyFont="1" applyFill="1" applyBorder="1" applyAlignment="1">
      <alignment horizontal="right" vertical="center"/>
    </xf>
    <xf numFmtId="177" fontId="8" fillId="3" borderId="29" xfId="0" applyNumberFormat="1" applyFont="1" applyFill="1" applyBorder="1" applyAlignment="1">
      <alignment horizontal="right" vertical="center"/>
    </xf>
    <xf numFmtId="177" fontId="8" fillId="5" borderId="9" xfId="0" applyNumberFormat="1" applyFont="1" applyFill="1" applyBorder="1" applyAlignment="1" applyProtection="1">
      <alignment horizontal="right" vertical="center"/>
      <protection locked="0"/>
    </xf>
    <xf numFmtId="177" fontId="8" fillId="5" borderId="10" xfId="0" applyNumberFormat="1" applyFont="1" applyFill="1" applyBorder="1" applyAlignment="1" applyProtection="1">
      <alignment horizontal="right" vertical="center"/>
      <protection locked="0"/>
    </xf>
    <xf numFmtId="177" fontId="8" fillId="5" borderId="11" xfId="0" applyNumberFormat="1" applyFont="1" applyFill="1" applyBorder="1" applyAlignment="1" applyProtection="1">
      <alignment horizontal="right" vertical="center"/>
      <protection locked="0"/>
    </xf>
    <xf numFmtId="0" fontId="8" fillId="5" borderId="66"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180" fontId="8" fillId="5" borderId="66" xfId="0" applyNumberFormat="1" applyFont="1" applyFill="1" applyBorder="1" applyAlignment="1" applyProtection="1">
      <alignment horizontal="center" vertical="center"/>
      <protection locked="0"/>
    </xf>
    <xf numFmtId="180" fontId="8" fillId="5" borderId="10" xfId="0" applyNumberFormat="1" applyFont="1" applyFill="1" applyBorder="1" applyAlignment="1" applyProtection="1">
      <alignment horizontal="center" vertical="center"/>
      <protection locked="0"/>
    </xf>
    <xf numFmtId="180" fontId="8" fillId="5" borderId="11" xfId="0" applyNumberFormat="1" applyFont="1" applyFill="1" applyBorder="1" applyAlignment="1" applyProtection="1">
      <alignment horizontal="center" vertical="center"/>
      <protection locked="0"/>
    </xf>
    <xf numFmtId="180" fontId="8" fillId="5" borderId="9" xfId="0" applyNumberFormat="1" applyFont="1" applyFill="1" applyBorder="1" applyAlignment="1" applyProtection="1">
      <alignment horizontal="center" vertical="center"/>
      <protection locked="0"/>
    </xf>
    <xf numFmtId="0" fontId="8" fillId="5" borderId="9" xfId="0" applyFont="1" applyFill="1" applyBorder="1" applyAlignment="1" applyProtection="1">
      <alignment horizontal="center" vertical="center"/>
      <protection locked="0"/>
    </xf>
    <xf numFmtId="0" fontId="8" fillId="5" borderId="29" xfId="0" applyFont="1" applyFill="1" applyBorder="1" applyAlignment="1" applyProtection="1">
      <alignment horizontal="center" vertical="center"/>
      <protection locked="0"/>
    </xf>
    <xf numFmtId="177" fontId="8" fillId="5" borderId="29" xfId="0" applyNumberFormat="1" applyFont="1" applyFill="1" applyBorder="1" applyAlignment="1" applyProtection="1">
      <alignment horizontal="right" vertical="center"/>
      <protection locked="0"/>
    </xf>
    <xf numFmtId="0" fontId="8" fillId="3" borderId="9" xfId="0" applyFont="1" applyFill="1" applyBorder="1" applyAlignment="1">
      <alignment horizontal="center" vertical="center" wrapText="1"/>
    </xf>
    <xf numFmtId="0" fontId="7" fillId="3" borderId="8" xfId="0" applyFont="1" applyFill="1" applyBorder="1" applyAlignment="1">
      <alignment horizontal="center" vertical="center"/>
    </xf>
    <xf numFmtId="176" fontId="8" fillId="5" borderId="22" xfId="0" applyNumberFormat="1" applyFont="1" applyFill="1" applyBorder="1" applyAlignment="1" applyProtection="1">
      <alignment horizontal="center" vertical="center"/>
      <protection locked="0"/>
    </xf>
    <xf numFmtId="176" fontId="8" fillId="5" borderId="23" xfId="0" applyNumberFormat="1" applyFont="1" applyFill="1" applyBorder="1" applyAlignment="1" applyProtection="1">
      <alignment horizontal="center" vertical="center"/>
      <protection locked="0"/>
    </xf>
    <xf numFmtId="176" fontId="8" fillId="5" borderId="24" xfId="0" applyNumberFormat="1" applyFont="1" applyFill="1" applyBorder="1" applyAlignment="1" applyProtection="1">
      <alignment horizontal="center" vertical="center"/>
      <protection locked="0"/>
    </xf>
    <xf numFmtId="0" fontId="8" fillId="3" borderId="14" xfId="0" applyFont="1" applyFill="1" applyBorder="1" applyAlignment="1">
      <alignment horizontal="center" vertical="center"/>
    </xf>
    <xf numFmtId="0" fontId="8" fillId="3" borderId="22" xfId="0" applyFont="1" applyFill="1" applyBorder="1" applyAlignment="1">
      <alignment horizontal="center" vertical="center" wrapText="1"/>
    </xf>
    <xf numFmtId="0" fontId="8" fillId="3" borderId="23" xfId="0" applyFont="1" applyFill="1" applyBorder="1" applyAlignment="1">
      <alignment horizontal="center" vertical="center" wrapText="1"/>
    </xf>
    <xf numFmtId="177" fontId="8" fillId="5" borderId="31" xfId="0" applyNumberFormat="1" applyFont="1" applyFill="1" applyBorder="1" applyAlignment="1" applyProtection="1">
      <alignment horizontal="right" vertical="center"/>
      <protection locked="0"/>
    </xf>
    <xf numFmtId="177" fontId="8" fillId="5" borderId="41" xfId="0" applyNumberFormat="1" applyFont="1" applyFill="1" applyBorder="1" applyAlignment="1" applyProtection="1">
      <alignment horizontal="right" vertical="center"/>
      <protection locked="0"/>
    </xf>
    <xf numFmtId="177" fontId="8" fillId="5" borderId="30" xfId="0" applyNumberFormat="1" applyFont="1" applyFill="1" applyBorder="1" applyAlignment="1" applyProtection="1">
      <alignment horizontal="right" vertical="center"/>
      <protection locked="0"/>
    </xf>
    <xf numFmtId="177" fontId="8" fillId="5" borderId="32" xfId="0" applyNumberFormat="1" applyFont="1" applyFill="1" applyBorder="1" applyAlignment="1" applyProtection="1">
      <alignment horizontal="right" vertical="center"/>
      <protection locked="0"/>
    </xf>
    <xf numFmtId="0" fontId="8" fillId="5" borderId="70"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7" fillId="3" borderId="16" xfId="0" applyFont="1" applyFill="1" applyBorder="1" applyAlignment="1">
      <alignment horizontal="center" vertical="center" shrinkToFit="1"/>
    </xf>
    <xf numFmtId="0" fontId="7" fillId="3" borderId="17" xfId="0" applyFont="1" applyFill="1" applyBorder="1" applyAlignment="1">
      <alignment horizontal="center" vertical="center" shrinkToFit="1"/>
    </xf>
    <xf numFmtId="0" fontId="7" fillId="3" borderId="18" xfId="0" applyFont="1" applyFill="1" applyBorder="1" applyAlignment="1">
      <alignment horizontal="center" vertical="center" shrinkToFit="1"/>
    </xf>
    <xf numFmtId="0" fontId="7" fillId="3" borderId="13" xfId="0" applyFont="1" applyFill="1" applyBorder="1" applyAlignment="1">
      <alignment horizontal="center" vertical="center" shrinkToFit="1"/>
    </xf>
    <xf numFmtId="0" fontId="7" fillId="3" borderId="0" xfId="0" applyFont="1" applyFill="1" applyBorder="1" applyAlignment="1">
      <alignment horizontal="center" vertical="center" shrinkToFit="1"/>
    </xf>
    <xf numFmtId="0" fontId="7" fillId="3" borderId="15" xfId="0" applyFont="1" applyFill="1" applyBorder="1" applyAlignment="1">
      <alignment horizontal="center" vertical="center" shrinkToFit="1"/>
    </xf>
    <xf numFmtId="0" fontId="8" fillId="3" borderId="27" xfId="0" applyFont="1" applyFill="1" applyBorder="1" applyAlignment="1">
      <alignment horizontal="center" vertical="center"/>
    </xf>
    <xf numFmtId="0" fontId="8" fillId="3" borderId="27" xfId="0" applyFont="1" applyFill="1" applyBorder="1" applyAlignment="1">
      <alignment horizontal="center" vertical="center" wrapText="1"/>
    </xf>
    <xf numFmtId="49" fontId="7" fillId="5" borderId="47" xfId="0" applyNumberFormat="1" applyFont="1" applyFill="1" applyBorder="1" applyAlignment="1" applyProtection="1">
      <alignment horizontal="center" vertical="center"/>
      <protection locked="0"/>
    </xf>
    <xf numFmtId="49" fontId="7" fillId="5" borderId="37" xfId="0" applyNumberFormat="1" applyFont="1" applyFill="1" applyBorder="1" applyAlignment="1" applyProtection="1">
      <alignment horizontal="center" vertical="center"/>
      <protection locked="0"/>
    </xf>
    <xf numFmtId="49" fontId="7" fillId="5" borderId="53" xfId="0" applyNumberFormat="1" applyFont="1" applyFill="1" applyBorder="1" applyAlignment="1" applyProtection="1">
      <alignment horizontal="center" vertical="center"/>
      <protection locked="0"/>
    </xf>
    <xf numFmtId="0" fontId="7" fillId="5" borderId="39" xfId="0" applyFont="1" applyFill="1" applyBorder="1" applyAlignment="1" applyProtection="1">
      <alignment horizontal="center" vertical="center"/>
      <protection locked="0"/>
    </xf>
    <xf numFmtId="0" fontId="7" fillId="5" borderId="38" xfId="0" applyFont="1" applyFill="1" applyBorder="1" applyAlignment="1" applyProtection="1">
      <alignment horizontal="center" vertical="center"/>
      <protection locked="0"/>
    </xf>
    <xf numFmtId="0" fontId="7" fillId="5" borderId="42" xfId="0" applyFont="1" applyFill="1" applyBorder="1" applyAlignment="1" applyProtection="1">
      <alignment horizontal="center" vertical="center"/>
      <protection locked="0"/>
    </xf>
    <xf numFmtId="0" fontId="7" fillId="5" borderId="26" xfId="0" applyFont="1" applyFill="1" applyBorder="1" applyAlignment="1" applyProtection="1">
      <alignment horizontal="left" vertical="center"/>
      <protection locked="0"/>
    </xf>
    <xf numFmtId="0" fontId="7" fillId="5" borderId="27" xfId="0" applyFont="1" applyFill="1" applyBorder="1" applyAlignment="1" applyProtection="1">
      <alignment horizontal="left" vertical="center"/>
      <protection locked="0"/>
    </xf>
    <xf numFmtId="0" fontId="7" fillId="5" borderId="28" xfId="0" applyFont="1" applyFill="1" applyBorder="1" applyAlignment="1" applyProtection="1">
      <alignment horizontal="left" vertical="center"/>
      <protection locked="0"/>
    </xf>
    <xf numFmtId="0" fontId="7" fillId="5" borderId="22" xfId="0" applyFont="1" applyFill="1" applyBorder="1" applyAlignment="1" applyProtection="1">
      <alignment horizontal="left" vertical="center"/>
      <protection locked="0"/>
    </xf>
    <xf numFmtId="0" fontId="7" fillId="5" borderId="23" xfId="0" applyFont="1" applyFill="1" applyBorder="1" applyAlignment="1" applyProtection="1">
      <alignment horizontal="left" vertical="center"/>
      <protection locked="0"/>
    </xf>
    <xf numFmtId="0" fontId="7" fillId="5" borderId="24" xfId="0" applyFont="1" applyFill="1" applyBorder="1" applyAlignment="1" applyProtection="1">
      <alignment horizontal="left" vertical="center"/>
      <protection locked="0"/>
    </xf>
    <xf numFmtId="0" fontId="8" fillId="3" borderId="0" xfId="0" applyFont="1" applyFill="1" applyAlignment="1">
      <alignment horizontal="center" vertical="center"/>
    </xf>
    <xf numFmtId="0" fontId="7" fillId="3" borderId="20" xfId="0" applyFont="1" applyFill="1" applyBorder="1" applyAlignment="1">
      <alignment horizontal="center" vertical="center"/>
    </xf>
    <xf numFmtId="0" fontId="7" fillId="3" borderId="11" xfId="0" applyFont="1" applyFill="1" applyBorder="1" applyAlignment="1">
      <alignment horizontal="center" vertical="center"/>
    </xf>
    <xf numFmtId="0" fontId="7" fillId="5" borderId="47" xfId="0" applyFont="1" applyFill="1" applyBorder="1" applyAlignment="1" applyProtection="1">
      <alignment horizontal="left" vertical="center"/>
      <protection locked="0"/>
    </xf>
    <xf numFmtId="0" fontId="7" fillId="5" borderId="37" xfId="0" applyFont="1" applyFill="1" applyBorder="1" applyAlignment="1" applyProtection="1">
      <alignment horizontal="left" vertical="center"/>
      <protection locked="0"/>
    </xf>
    <xf numFmtId="0" fontId="7" fillId="5" borderId="53" xfId="0" applyFont="1" applyFill="1" applyBorder="1" applyAlignment="1" applyProtection="1">
      <alignment horizontal="left" vertical="center"/>
      <protection locked="0"/>
    </xf>
    <xf numFmtId="0" fontId="7" fillId="5" borderId="25" xfId="0" applyFont="1" applyFill="1" applyBorder="1" applyAlignment="1" applyProtection="1">
      <alignment horizontal="left" vertical="center"/>
      <protection locked="0"/>
    </xf>
    <xf numFmtId="0" fontId="7" fillId="5" borderId="8" xfId="0" applyFont="1" applyFill="1" applyBorder="1" applyAlignment="1" applyProtection="1">
      <alignment horizontal="left" vertical="center"/>
      <protection locked="0"/>
    </xf>
    <xf numFmtId="0" fontId="7" fillId="5" borderId="20" xfId="0" applyFont="1" applyFill="1" applyBorder="1" applyAlignment="1" applyProtection="1">
      <alignment horizontal="left" vertical="center"/>
      <protection locked="0"/>
    </xf>
    <xf numFmtId="0" fontId="7" fillId="5" borderId="80" xfId="0" applyFont="1" applyFill="1" applyBorder="1" applyAlignment="1" applyProtection="1">
      <alignment horizontal="center" vertical="center"/>
      <protection locked="0"/>
    </xf>
    <xf numFmtId="0" fontId="7" fillId="5" borderId="81" xfId="0" applyFont="1" applyFill="1" applyBorder="1" applyAlignment="1" applyProtection="1">
      <alignment horizontal="center" vertical="center"/>
      <protection locked="0"/>
    </xf>
    <xf numFmtId="0" fontId="7" fillId="5" borderId="82" xfId="0" applyFont="1" applyFill="1" applyBorder="1" applyAlignment="1" applyProtection="1">
      <alignment horizontal="center" vertical="center"/>
      <protection locked="0"/>
    </xf>
    <xf numFmtId="0" fontId="7" fillId="3" borderId="14" xfId="0" applyFont="1" applyFill="1" applyBorder="1" applyAlignment="1">
      <alignment horizontal="center" vertical="center"/>
    </xf>
    <xf numFmtId="0" fontId="7" fillId="5" borderId="47" xfId="0" applyFont="1" applyFill="1" applyBorder="1" applyAlignment="1" applyProtection="1">
      <alignment horizontal="center" vertical="center"/>
      <protection locked="0"/>
    </xf>
    <xf numFmtId="0" fontId="7" fillId="5" borderId="37" xfId="0" applyFont="1" applyFill="1" applyBorder="1" applyAlignment="1" applyProtection="1">
      <alignment horizontal="center" vertical="center"/>
      <protection locked="0"/>
    </xf>
    <xf numFmtId="0" fontId="7" fillId="5" borderId="53" xfId="0" applyFont="1" applyFill="1" applyBorder="1" applyAlignment="1" applyProtection="1">
      <alignment horizontal="center" vertical="center"/>
      <protection locked="0"/>
    </xf>
    <xf numFmtId="0" fontId="21" fillId="3" borderId="0" xfId="0" applyFont="1" applyFill="1" applyAlignment="1">
      <alignment horizontal="center" vertical="center" wrapText="1"/>
    </xf>
    <xf numFmtId="0" fontId="8" fillId="3" borderId="59" xfId="0" applyFont="1" applyFill="1" applyBorder="1" applyAlignment="1">
      <alignment horizontal="center" vertical="center"/>
    </xf>
    <xf numFmtId="0" fontId="8" fillId="3" borderId="58" xfId="0" applyFont="1" applyFill="1" applyBorder="1" applyAlignment="1">
      <alignment horizontal="center" vertical="center"/>
    </xf>
    <xf numFmtId="0" fontId="18" fillId="3" borderId="0" xfId="0" applyFont="1" applyFill="1" applyAlignment="1">
      <alignment horizontal="center" vertical="center"/>
    </xf>
    <xf numFmtId="0" fontId="8" fillId="4" borderId="37" xfId="0" applyFont="1" applyFill="1" applyBorder="1" applyAlignment="1" applyProtection="1">
      <alignment horizontal="left" vertical="center"/>
      <protection locked="0"/>
    </xf>
    <xf numFmtId="0" fontId="8" fillId="4" borderId="53" xfId="0" applyFont="1" applyFill="1" applyBorder="1" applyAlignment="1" applyProtection="1">
      <alignment horizontal="left" vertical="center"/>
      <protection locked="0"/>
    </xf>
    <xf numFmtId="0" fontId="8" fillId="4" borderId="71" xfId="0" applyFont="1" applyFill="1" applyBorder="1" applyAlignment="1" applyProtection="1">
      <alignment horizontal="left" vertical="center" wrapText="1"/>
      <protection locked="0"/>
    </xf>
    <xf numFmtId="0" fontId="8" fillId="4" borderId="44" xfId="0" applyFont="1" applyFill="1" applyBorder="1" applyAlignment="1" applyProtection="1">
      <alignment horizontal="left" vertical="center" wrapText="1"/>
      <protection locked="0"/>
    </xf>
    <xf numFmtId="0" fontId="8" fillId="4" borderId="45" xfId="0" applyFont="1" applyFill="1" applyBorder="1" applyAlignment="1" applyProtection="1">
      <alignment horizontal="left" vertical="center" wrapText="1"/>
      <protection locked="0"/>
    </xf>
    <xf numFmtId="180" fontId="8" fillId="4" borderId="43" xfId="0" applyNumberFormat="1" applyFont="1" applyFill="1" applyBorder="1" applyAlignment="1" applyProtection="1">
      <alignment horizontal="center" vertical="center"/>
      <protection locked="0"/>
    </xf>
    <xf numFmtId="180" fontId="8" fillId="4" borderId="44" xfId="0" applyNumberFormat="1" applyFont="1" applyFill="1" applyBorder="1" applyAlignment="1" applyProtection="1">
      <alignment horizontal="center" vertical="center"/>
      <protection locked="0"/>
    </xf>
    <xf numFmtId="180" fontId="8" fillId="4" borderId="45" xfId="0" applyNumberFormat="1" applyFont="1" applyFill="1" applyBorder="1" applyAlignment="1" applyProtection="1">
      <alignment horizontal="center" vertical="center"/>
      <protection locked="0"/>
    </xf>
    <xf numFmtId="177" fontId="8" fillId="4" borderId="73" xfId="0" applyNumberFormat="1" applyFont="1" applyFill="1" applyBorder="1" applyAlignment="1" applyProtection="1">
      <alignment horizontal="right" vertical="center"/>
      <protection locked="0"/>
    </xf>
    <xf numFmtId="177" fontId="8" fillId="4" borderId="51" xfId="0" applyNumberFormat="1" applyFont="1" applyFill="1" applyBorder="1" applyAlignment="1" applyProtection="1">
      <alignment horizontal="right" vertical="center"/>
      <protection locked="0"/>
    </xf>
    <xf numFmtId="177" fontId="8" fillId="4" borderId="56" xfId="0" applyNumberFormat="1" applyFont="1" applyFill="1" applyBorder="1" applyAlignment="1" applyProtection="1">
      <alignment horizontal="right" vertical="center"/>
      <protection locked="0"/>
    </xf>
    <xf numFmtId="0" fontId="8" fillId="3" borderId="76" xfId="0" applyFont="1" applyFill="1" applyBorder="1" applyAlignment="1">
      <alignment horizontal="center" vertical="center" wrapText="1"/>
    </xf>
    <xf numFmtId="0" fontId="8" fillId="3" borderId="13" xfId="0" applyFont="1" applyFill="1" applyBorder="1" applyAlignment="1">
      <alignment horizontal="center" vertical="center" wrapText="1"/>
    </xf>
    <xf numFmtId="176" fontId="8" fillId="4" borderId="64" xfId="0" applyNumberFormat="1" applyFont="1" applyFill="1" applyBorder="1" applyAlignment="1" applyProtection="1">
      <alignment horizontal="center" vertical="center"/>
      <protection locked="0"/>
    </xf>
    <xf numFmtId="176" fontId="8" fillId="4" borderId="21" xfId="0" applyNumberFormat="1" applyFont="1" applyFill="1" applyBorder="1" applyAlignment="1" applyProtection="1">
      <alignment horizontal="center" vertical="center"/>
      <protection locked="0"/>
    </xf>
    <xf numFmtId="176" fontId="8" fillId="4" borderId="65" xfId="0" applyNumberFormat="1" applyFont="1" applyFill="1" applyBorder="1" applyAlignment="1" applyProtection="1">
      <alignment horizontal="center" vertical="center"/>
      <protection locked="0"/>
    </xf>
    <xf numFmtId="183" fontId="8" fillId="4" borderId="57" xfId="0" applyNumberFormat="1" applyFont="1" applyFill="1" applyBorder="1" applyAlignment="1" applyProtection="1">
      <alignment horizontal="right" vertical="center"/>
      <protection locked="0"/>
    </xf>
    <xf numFmtId="183" fontId="8" fillId="4" borderId="51" xfId="0" applyNumberFormat="1" applyFont="1" applyFill="1" applyBorder="1" applyAlignment="1" applyProtection="1">
      <alignment horizontal="right" vertical="center"/>
      <protection locked="0"/>
    </xf>
    <xf numFmtId="183" fontId="8" fillId="4" borderId="56" xfId="0" applyNumberFormat="1" applyFont="1" applyFill="1" applyBorder="1" applyAlignment="1" applyProtection="1">
      <alignment horizontal="right" vertical="center"/>
      <protection locked="0"/>
    </xf>
    <xf numFmtId="183" fontId="8" fillId="4" borderId="57" xfId="0" applyNumberFormat="1" applyFont="1" applyFill="1" applyBorder="1" applyAlignment="1" applyProtection="1">
      <alignment horizontal="center" vertical="center"/>
      <protection locked="0"/>
    </xf>
    <xf numFmtId="183" fontId="8" fillId="4" borderId="51" xfId="0" applyNumberFormat="1" applyFont="1" applyFill="1" applyBorder="1" applyAlignment="1" applyProtection="1">
      <alignment horizontal="center" vertical="center"/>
      <protection locked="0"/>
    </xf>
    <xf numFmtId="177" fontId="8" fillId="4" borderId="73" xfId="0" applyNumberFormat="1" applyFont="1" applyFill="1" applyBorder="1" applyAlignment="1" applyProtection="1">
      <alignment horizontal="center" vertical="center"/>
      <protection locked="0"/>
    </xf>
    <xf numFmtId="177" fontId="8" fillId="4" borderId="51" xfId="0" applyNumberFormat="1" applyFont="1" applyFill="1" applyBorder="1" applyAlignment="1" applyProtection="1">
      <alignment horizontal="center" vertical="center"/>
      <protection locked="0"/>
    </xf>
    <xf numFmtId="177" fontId="8" fillId="4" borderId="56" xfId="0" applyNumberFormat="1" applyFont="1" applyFill="1" applyBorder="1" applyAlignment="1" applyProtection="1">
      <alignment horizontal="center" vertical="center"/>
      <protection locked="0"/>
    </xf>
    <xf numFmtId="14" fontId="8" fillId="4" borderId="66" xfId="0" applyNumberFormat="1" applyFont="1" applyFill="1" applyBorder="1" applyAlignment="1" applyProtection="1">
      <alignment horizontal="center" vertical="center"/>
      <protection locked="0"/>
    </xf>
    <xf numFmtId="14" fontId="8" fillId="4" borderId="10" xfId="0" applyNumberFormat="1" applyFont="1" applyFill="1" applyBorder="1" applyAlignment="1" applyProtection="1">
      <alignment horizontal="center" vertical="center"/>
      <protection locked="0"/>
    </xf>
    <xf numFmtId="0" fontId="8" fillId="3" borderId="43" xfId="0" applyFont="1" applyFill="1" applyBorder="1" applyAlignment="1">
      <alignment horizontal="center" vertical="center"/>
    </xf>
    <xf numFmtId="0" fontId="8" fillId="3" borderId="44" xfId="0" applyFont="1" applyFill="1" applyBorder="1" applyAlignment="1">
      <alignment horizontal="center" vertical="center"/>
    </xf>
    <xf numFmtId="0" fontId="8" fillId="4" borderId="2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4" borderId="31" xfId="0" applyFont="1" applyFill="1" applyBorder="1" applyAlignment="1" applyProtection="1">
      <alignment horizontal="center" vertical="center"/>
      <protection locked="0"/>
    </xf>
    <xf numFmtId="0" fontId="8" fillId="3" borderId="44" xfId="0" applyFont="1" applyFill="1" applyBorder="1" applyAlignment="1">
      <alignment horizontal="center" vertical="center" wrapText="1"/>
    </xf>
    <xf numFmtId="14" fontId="8" fillId="4" borderId="92" xfId="0" applyNumberFormat="1" applyFont="1" applyFill="1" applyBorder="1" applyAlignment="1" applyProtection="1">
      <alignment horizontal="center" vertical="center"/>
      <protection locked="0"/>
    </xf>
    <xf numFmtId="14" fontId="16" fillId="4" borderId="71" xfId="0" applyNumberFormat="1" applyFont="1" applyFill="1" applyBorder="1" applyAlignment="1" applyProtection="1">
      <alignment horizontal="center" vertical="center"/>
      <protection locked="0"/>
    </xf>
    <xf numFmtId="14" fontId="16" fillId="4" borderId="44" xfId="0" applyNumberFormat="1" applyFont="1" applyFill="1" applyBorder="1" applyAlignment="1" applyProtection="1">
      <alignment horizontal="center" vertical="center"/>
      <protection locked="0"/>
    </xf>
    <xf numFmtId="14" fontId="16" fillId="4" borderId="94" xfId="0" applyNumberFormat="1" applyFont="1" applyFill="1" applyBorder="1" applyAlignment="1" applyProtection="1">
      <alignment horizontal="center" vertical="center"/>
      <protection locked="0"/>
    </xf>
    <xf numFmtId="0" fontId="8" fillId="4" borderId="65" xfId="0" applyFont="1" applyFill="1" applyBorder="1" applyAlignment="1" applyProtection="1">
      <alignment horizontal="center" vertical="center"/>
      <protection locked="0"/>
    </xf>
    <xf numFmtId="0" fontId="8" fillId="4" borderId="29" xfId="0" applyFont="1" applyFill="1" applyBorder="1" applyAlignment="1" applyProtection="1">
      <alignment horizontal="center" vertical="center"/>
      <protection locked="0"/>
    </xf>
    <xf numFmtId="0" fontId="8" fillId="4" borderId="32" xfId="0" applyFont="1" applyFill="1" applyBorder="1" applyAlignment="1" applyProtection="1">
      <alignment horizontal="center" vertical="center"/>
      <protection locked="0"/>
    </xf>
    <xf numFmtId="14" fontId="16" fillId="4" borderId="93" xfId="0" applyNumberFormat="1" applyFont="1" applyFill="1" applyBorder="1" applyAlignment="1" applyProtection="1">
      <alignment horizontal="left" vertical="center" wrapText="1"/>
      <protection locked="0"/>
    </xf>
    <xf numFmtId="14" fontId="16" fillId="4" borderId="44" xfId="0" applyNumberFormat="1" applyFont="1" applyFill="1" applyBorder="1" applyAlignment="1" applyProtection="1">
      <alignment horizontal="left" vertical="center" wrapText="1"/>
      <protection locked="0"/>
    </xf>
    <xf numFmtId="14" fontId="16" fillId="4" borderId="94" xfId="0" applyNumberFormat="1" applyFont="1" applyFill="1" applyBorder="1" applyAlignment="1" applyProtection="1">
      <alignment horizontal="left" vertical="center" wrapText="1"/>
      <protection locked="0"/>
    </xf>
    <xf numFmtId="0" fontId="8" fillId="4" borderId="105" xfId="0" applyFont="1" applyFill="1" applyBorder="1" applyAlignment="1" applyProtection="1">
      <alignment horizontal="center" vertical="center"/>
      <protection locked="0"/>
    </xf>
    <xf numFmtId="0" fontId="8" fillId="4" borderId="51" xfId="0" applyFont="1" applyFill="1" applyBorder="1" applyAlignment="1" applyProtection="1">
      <alignment horizontal="center" vertical="center"/>
      <protection locked="0"/>
    </xf>
    <xf numFmtId="14" fontId="8" fillId="4" borderId="91" xfId="0" applyNumberFormat="1" applyFont="1" applyFill="1" applyBorder="1" applyAlignment="1" applyProtection="1">
      <alignment horizontal="left" vertical="center" wrapText="1"/>
      <protection locked="0"/>
    </xf>
    <xf numFmtId="14" fontId="8" fillId="4" borderId="10" xfId="0" applyNumberFormat="1" applyFont="1" applyFill="1" applyBorder="1" applyAlignment="1" applyProtection="1">
      <alignment horizontal="left" vertical="center" wrapText="1"/>
      <protection locked="0"/>
    </xf>
    <xf numFmtId="14" fontId="8" fillId="4" borderId="92" xfId="0" applyNumberFormat="1" applyFont="1" applyFill="1" applyBorder="1" applyAlignment="1" applyProtection="1">
      <alignment horizontal="left" vertical="center" wrapText="1"/>
      <protection locked="0"/>
    </xf>
    <xf numFmtId="0" fontId="8" fillId="4" borderId="104" xfId="0" applyFont="1" applyFill="1" applyBorder="1" applyAlignment="1" applyProtection="1">
      <alignment horizontal="center" vertical="center"/>
      <protection locked="0"/>
    </xf>
    <xf numFmtId="0" fontId="8" fillId="4" borderId="8" xfId="0" applyFont="1" applyFill="1" applyBorder="1" applyAlignment="1" applyProtection="1">
      <alignment horizontal="center" vertical="center"/>
      <protection locked="0"/>
    </xf>
    <xf numFmtId="0" fontId="8" fillId="4" borderId="103" xfId="0" applyFont="1" applyFill="1" applyBorder="1" applyAlignment="1" applyProtection="1">
      <alignment horizontal="center" vertical="center"/>
      <protection locked="0"/>
    </xf>
    <xf numFmtId="0" fontId="8" fillId="4" borderId="23" xfId="0" applyFont="1" applyFill="1" applyBorder="1" applyAlignment="1" applyProtection="1">
      <alignment horizontal="center" vertical="center"/>
      <protection locked="0"/>
    </xf>
    <xf numFmtId="0" fontId="8" fillId="4" borderId="92" xfId="0" applyFont="1" applyFill="1" applyBorder="1" applyAlignment="1" applyProtection="1">
      <alignment horizontal="center" vertical="center"/>
      <protection locked="0"/>
    </xf>
    <xf numFmtId="0" fontId="8" fillId="4" borderId="11" xfId="0" applyFont="1" applyFill="1" applyBorder="1" applyAlignment="1" applyProtection="1">
      <alignment horizontal="center" vertical="center"/>
      <protection locked="0"/>
    </xf>
    <xf numFmtId="0" fontId="8" fillId="4" borderId="9" xfId="0" applyFont="1" applyFill="1" applyBorder="1" applyAlignment="1" applyProtection="1">
      <alignment horizontal="center" vertical="center"/>
      <protection locked="0"/>
    </xf>
    <xf numFmtId="182" fontId="8" fillId="4" borderId="9" xfId="0" applyNumberFormat="1" applyFont="1" applyFill="1" applyBorder="1" applyAlignment="1" applyProtection="1">
      <alignment horizontal="center" vertical="center"/>
      <protection locked="0"/>
    </xf>
    <xf numFmtId="182" fontId="8" fillId="4" borderId="10" xfId="0" applyNumberFormat="1" applyFont="1" applyFill="1" applyBorder="1" applyAlignment="1" applyProtection="1">
      <alignment horizontal="center" vertical="center"/>
      <protection locked="0"/>
    </xf>
    <xf numFmtId="0" fontId="8" fillId="4" borderId="100" xfId="0" applyFont="1" applyFill="1" applyBorder="1" applyAlignment="1" applyProtection="1">
      <alignment horizontal="center" vertical="center"/>
      <protection locked="0"/>
    </xf>
    <xf numFmtId="0" fontId="8" fillId="3" borderId="45" xfId="0" applyFont="1" applyFill="1" applyBorder="1" applyAlignment="1">
      <alignment horizontal="center" vertical="center" wrapText="1"/>
    </xf>
    <xf numFmtId="0" fontId="8" fillId="4" borderId="101" xfId="0" applyFont="1" applyFill="1" applyBorder="1" applyAlignment="1" applyProtection="1">
      <alignment horizontal="center" vertical="center" wrapText="1"/>
      <protection locked="0"/>
    </xf>
    <xf numFmtId="0" fontId="8" fillId="4" borderId="100" xfId="0" applyFont="1" applyFill="1" applyBorder="1" applyAlignment="1" applyProtection="1">
      <alignment horizontal="center" vertical="center" wrapText="1"/>
      <protection locked="0"/>
    </xf>
    <xf numFmtId="0" fontId="8" fillId="4" borderId="99" xfId="0" applyFont="1" applyFill="1" applyBorder="1" applyAlignment="1" applyProtection="1">
      <alignment horizontal="center" vertical="center" wrapText="1"/>
      <protection locked="0"/>
    </xf>
    <xf numFmtId="0" fontId="8" fillId="3" borderId="86" xfId="0" applyFont="1" applyFill="1" applyBorder="1" applyAlignment="1">
      <alignment horizontal="center" vertical="center" wrapText="1"/>
    </xf>
    <xf numFmtId="182" fontId="8" fillId="4" borderId="73" xfId="0" applyNumberFormat="1" applyFont="1" applyFill="1" applyBorder="1" applyAlignment="1" applyProtection="1">
      <alignment horizontal="center" vertical="center"/>
      <protection locked="0"/>
    </xf>
    <xf numFmtId="182" fontId="8" fillId="4" borderId="51" xfId="0" applyNumberFormat="1" applyFont="1" applyFill="1" applyBorder="1" applyAlignment="1" applyProtection="1">
      <alignment horizontal="center" vertical="center"/>
      <protection locked="0"/>
    </xf>
    <xf numFmtId="182" fontId="8" fillId="4" borderId="85" xfId="0" applyNumberFormat="1" applyFont="1" applyFill="1" applyBorder="1" applyAlignment="1" applyProtection="1">
      <alignment horizontal="center" vertical="center"/>
      <protection locked="0"/>
    </xf>
    <xf numFmtId="0" fontId="8" fillId="4" borderId="101" xfId="0" applyFont="1" applyFill="1" applyBorder="1" applyAlignment="1" applyProtection="1">
      <alignment horizontal="center" vertical="center"/>
      <protection locked="0"/>
    </xf>
    <xf numFmtId="182" fontId="8" fillId="4" borderId="11" xfId="0" applyNumberFormat="1" applyFont="1" applyFill="1" applyBorder="1" applyAlignment="1" applyProtection="1">
      <alignment horizontal="center" vertical="center"/>
      <protection locked="0"/>
    </xf>
    <xf numFmtId="182" fontId="8" fillId="4" borderId="8" xfId="0" applyNumberFormat="1" applyFont="1" applyFill="1" applyBorder="1" applyAlignment="1" applyProtection="1">
      <alignment horizontal="center" vertical="center"/>
      <protection locked="0"/>
    </xf>
    <xf numFmtId="182" fontId="8" fillId="4" borderId="84" xfId="0" applyNumberFormat="1" applyFont="1" applyFill="1" applyBorder="1" applyAlignment="1" applyProtection="1">
      <alignment horizontal="center" vertical="center"/>
      <protection locked="0"/>
    </xf>
    <xf numFmtId="182" fontId="8" fillId="4" borderId="41" xfId="0" applyNumberFormat="1" applyFont="1" applyFill="1" applyBorder="1" applyAlignment="1" applyProtection="1">
      <alignment horizontal="center" vertical="center"/>
      <protection locked="0"/>
    </xf>
    <xf numFmtId="182" fontId="8" fillId="4" borderId="23" xfId="0" applyNumberFormat="1" applyFont="1" applyFill="1" applyBorder="1" applyAlignment="1" applyProtection="1">
      <alignment horizontal="center" vertical="center"/>
      <protection locked="0"/>
    </xf>
    <xf numFmtId="182" fontId="8" fillId="4" borderId="83" xfId="0" applyNumberFormat="1" applyFont="1" applyFill="1" applyBorder="1" applyAlignment="1" applyProtection="1">
      <alignment horizontal="center" vertical="center"/>
      <protection locked="0"/>
    </xf>
    <xf numFmtId="0" fontId="8" fillId="3" borderId="17" xfId="0" applyFont="1" applyFill="1" applyBorder="1" applyAlignment="1">
      <alignment horizontal="center" vertical="center" wrapText="1"/>
    </xf>
    <xf numFmtId="0" fontId="8" fillId="3" borderId="88" xfId="0" applyFont="1" applyFill="1" applyBorder="1" applyAlignment="1">
      <alignment horizontal="center" vertical="center" wrapText="1"/>
    </xf>
    <xf numFmtId="0" fontId="16" fillId="4" borderId="96" xfId="0" applyFont="1" applyFill="1" applyBorder="1" applyAlignment="1" applyProtection="1">
      <alignment horizontal="center" vertical="center"/>
      <protection locked="0"/>
    </xf>
    <xf numFmtId="0" fontId="16" fillId="4" borderId="21" xfId="0" applyFont="1" applyFill="1" applyBorder="1" applyAlignment="1" applyProtection="1">
      <alignment horizontal="center" vertical="center"/>
      <protection locked="0"/>
    </xf>
    <xf numFmtId="0" fontId="8" fillId="4" borderId="91" xfId="0" applyFont="1" applyFill="1" applyBorder="1" applyAlignment="1" applyProtection="1">
      <alignment horizontal="center" vertical="center"/>
      <protection locked="0"/>
    </xf>
    <xf numFmtId="0" fontId="8" fillId="4" borderId="89" xfId="0" applyFont="1" applyFill="1" applyBorder="1" applyAlignment="1" applyProtection="1">
      <alignment horizontal="center" vertical="center"/>
      <protection locked="0"/>
    </xf>
    <xf numFmtId="0" fontId="8" fillId="3" borderId="93" xfId="0" applyFont="1" applyFill="1" applyBorder="1" applyAlignment="1">
      <alignment horizontal="center" vertical="center" wrapText="1"/>
    </xf>
    <xf numFmtId="0" fontId="16" fillId="4" borderId="101" xfId="0" applyFont="1" applyFill="1" applyBorder="1" applyAlignment="1" applyProtection="1">
      <alignment horizontal="center" vertical="center"/>
      <protection locked="0"/>
    </xf>
    <xf numFmtId="0" fontId="16" fillId="4" borderId="97" xfId="0" applyFont="1" applyFill="1" applyBorder="1" applyAlignment="1" applyProtection="1">
      <alignment horizontal="center" vertical="center"/>
      <protection locked="0"/>
    </xf>
    <xf numFmtId="0" fontId="8" fillId="4" borderId="73" xfId="0" applyFont="1" applyFill="1" applyBorder="1" applyAlignment="1" applyProtection="1">
      <alignment horizontal="center" vertical="center"/>
      <protection locked="0"/>
    </xf>
    <xf numFmtId="0" fontId="8" fillId="4" borderId="52" xfId="0" applyFont="1" applyFill="1" applyBorder="1" applyAlignment="1" applyProtection="1">
      <alignment horizontal="center" vertical="center"/>
      <protection locked="0"/>
    </xf>
    <xf numFmtId="182" fontId="8" fillId="4" borderId="52" xfId="0" applyNumberFormat="1" applyFont="1" applyFill="1" applyBorder="1" applyAlignment="1" applyProtection="1">
      <alignment horizontal="center" vertical="center"/>
      <protection locked="0"/>
    </xf>
    <xf numFmtId="182" fontId="8" fillId="4" borderId="21" xfId="0" applyNumberFormat="1" applyFont="1" applyFill="1" applyBorder="1" applyAlignment="1" applyProtection="1">
      <alignment horizontal="center" vertical="center"/>
      <protection locked="0"/>
    </xf>
    <xf numFmtId="177" fontId="8" fillId="3" borderId="43" xfId="0" applyNumberFormat="1" applyFont="1" applyFill="1" applyBorder="1" applyAlignment="1">
      <alignment horizontal="center" vertical="center" wrapText="1" shrinkToFit="1"/>
    </xf>
    <xf numFmtId="177" fontId="8" fillId="3" borderId="44" xfId="0" applyNumberFormat="1" applyFont="1" applyFill="1" applyBorder="1" applyAlignment="1">
      <alignment horizontal="center" vertical="center" wrapText="1" shrinkToFit="1"/>
    </xf>
    <xf numFmtId="177" fontId="8" fillId="3" borderId="45" xfId="0" applyNumberFormat="1" applyFont="1" applyFill="1" applyBorder="1" applyAlignment="1">
      <alignment horizontal="center" vertical="center" wrapText="1" shrinkToFit="1"/>
    </xf>
    <xf numFmtId="0" fontId="8" fillId="3" borderId="0" xfId="0" applyFont="1" applyFill="1" applyBorder="1" applyAlignment="1">
      <alignment horizontal="left" vertical="center" wrapText="1"/>
    </xf>
    <xf numFmtId="180" fontId="8" fillId="3" borderId="0" xfId="0" applyNumberFormat="1" applyFont="1" applyFill="1" applyBorder="1" applyAlignment="1">
      <alignment horizontal="center" vertical="center"/>
    </xf>
    <xf numFmtId="183" fontId="8" fillId="4" borderId="77" xfId="0" applyNumberFormat="1" applyFont="1" applyFill="1" applyBorder="1" applyAlignment="1" applyProtection="1">
      <alignment horizontal="center" vertical="center"/>
      <protection locked="0"/>
    </xf>
    <xf numFmtId="183" fontId="8" fillId="4" borderId="78" xfId="0" applyNumberFormat="1" applyFont="1" applyFill="1" applyBorder="1" applyAlignment="1" applyProtection="1">
      <alignment horizontal="center" vertical="center"/>
      <protection locked="0"/>
    </xf>
    <xf numFmtId="0" fontId="8" fillId="4" borderId="66" xfId="0" applyFont="1" applyFill="1" applyBorder="1" applyAlignment="1" applyProtection="1">
      <alignment horizontal="left" vertical="center" wrapText="1"/>
      <protection locked="0"/>
    </xf>
    <xf numFmtId="0" fontId="8" fillId="4" borderId="10" xfId="0" applyFont="1" applyFill="1" applyBorder="1" applyAlignment="1" applyProtection="1">
      <alignment horizontal="left" vertical="center" wrapText="1"/>
      <protection locked="0"/>
    </xf>
    <xf numFmtId="0" fontId="8" fillId="4" borderId="11" xfId="0" applyFont="1" applyFill="1" applyBorder="1" applyAlignment="1" applyProtection="1">
      <alignment horizontal="left" vertical="center" wrapText="1"/>
      <protection locked="0"/>
    </xf>
    <xf numFmtId="180" fontId="8" fillId="4" borderId="9" xfId="0" applyNumberFormat="1" applyFont="1" applyFill="1" applyBorder="1" applyAlignment="1" applyProtection="1">
      <alignment horizontal="center" vertical="center"/>
      <protection locked="0"/>
    </xf>
    <xf numFmtId="180" fontId="8" fillId="4" borderId="10" xfId="0" applyNumberFormat="1" applyFont="1" applyFill="1" applyBorder="1" applyAlignment="1" applyProtection="1">
      <alignment horizontal="center" vertical="center"/>
      <protection locked="0"/>
    </xf>
    <xf numFmtId="180" fontId="8" fillId="4" borderId="11" xfId="0" applyNumberFormat="1" applyFont="1" applyFill="1" applyBorder="1" applyAlignment="1" applyProtection="1">
      <alignment horizontal="center" vertical="center"/>
      <protection locked="0"/>
    </xf>
    <xf numFmtId="177" fontId="8" fillId="4" borderId="11" xfId="0" applyNumberFormat="1" applyFont="1" applyFill="1" applyBorder="1" applyAlignment="1" applyProtection="1">
      <alignment horizontal="right" vertical="center"/>
      <protection locked="0"/>
    </xf>
    <xf numFmtId="177" fontId="8" fillId="4" borderId="8" xfId="0" applyNumberFormat="1" applyFont="1" applyFill="1" applyBorder="1" applyAlignment="1" applyProtection="1">
      <alignment horizontal="right" vertical="center"/>
      <protection locked="0"/>
    </xf>
    <xf numFmtId="177" fontId="8" fillId="4" borderId="20" xfId="0" applyNumberFormat="1" applyFont="1" applyFill="1" applyBorder="1" applyAlignment="1" applyProtection="1">
      <alignment horizontal="right" vertical="center"/>
      <protection locked="0"/>
    </xf>
    <xf numFmtId="176" fontId="8" fillId="4" borderId="66" xfId="0" applyNumberFormat="1" applyFont="1" applyFill="1" applyBorder="1" applyAlignment="1" applyProtection="1">
      <alignment horizontal="center" vertical="center"/>
      <protection locked="0"/>
    </xf>
    <xf numFmtId="176" fontId="8" fillId="4" borderId="10" xfId="0" applyNumberFormat="1" applyFont="1" applyFill="1" applyBorder="1" applyAlignment="1" applyProtection="1">
      <alignment horizontal="center" vertical="center"/>
      <protection locked="0"/>
    </xf>
    <xf numFmtId="176" fontId="8" fillId="4" borderId="29" xfId="0" applyNumberFormat="1" applyFont="1" applyFill="1" applyBorder="1" applyAlignment="1" applyProtection="1">
      <alignment horizontal="center" vertical="center"/>
      <protection locked="0"/>
    </xf>
    <xf numFmtId="0" fontId="8" fillId="3" borderId="60" xfId="0" applyFont="1" applyFill="1" applyBorder="1" applyAlignment="1">
      <alignment horizontal="center" vertical="center"/>
    </xf>
    <xf numFmtId="0" fontId="8" fillId="3" borderId="61" xfId="0" applyFont="1" applyFill="1" applyBorder="1" applyAlignment="1">
      <alignment horizontal="center" vertical="center"/>
    </xf>
    <xf numFmtId="0" fontId="8" fillId="3" borderId="62" xfId="0" applyFont="1" applyFill="1" applyBorder="1" applyAlignment="1">
      <alignment horizontal="center" vertical="center"/>
    </xf>
    <xf numFmtId="183" fontId="8" fillId="4" borderId="77" xfId="0" applyNumberFormat="1" applyFont="1" applyFill="1" applyBorder="1" applyAlignment="1" applyProtection="1">
      <alignment horizontal="right" vertical="center"/>
      <protection locked="0"/>
    </xf>
    <xf numFmtId="183" fontId="8" fillId="4" borderId="78" xfId="0" applyNumberFormat="1" applyFont="1" applyFill="1" applyBorder="1" applyAlignment="1" applyProtection="1">
      <alignment horizontal="right" vertical="center"/>
      <protection locked="0"/>
    </xf>
    <xf numFmtId="183" fontId="8" fillId="4" borderId="79" xfId="0" applyNumberFormat="1" applyFont="1" applyFill="1" applyBorder="1" applyAlignment="1" applyProtection="1">
      <alignment horizontal="right" vertical="center"/>
      <protection locked="0"/>
    </xf>
    <xf numFmtId="183" fontId="8" fillId="4" borderId="25" xfId="0" applyNumberFormat="1" applyFont="1" applyFill="1" applyBorder="1" applyAlignment="1" applyProtection="1">
      <alignment horizontal="right" vertical="center"/>
      <protection locked="0"/>
    </xf>
    <xf numFmtId="183" fontId="8" fillId="4" borderId="8" xfId="0" applyNumberFormat="1" applyFont="1" applyFill="1" applyBorder="1" applyAlignment="1" applyProtection="1">
      <alignment horizontal="right" vertical="center"/>
      <protection locked="0"/>
    </xf>
    <xf numFmtId="183" fontId="8" fillId="4" borderId="20" xfId="0" applyNumberFormat="1" applyFont="1" applyFill="1" applyBorder="1" applyAlignment="1" applyProtection="1">
      <alignment horizontal="right" vertical="center"/>
      <protection locked="0"/>
    </xf>
    <xf numFmtId="183" fontId="8" fillId="4" borderId="25" xfId="0" applyNumberFormat="1" applyFont="1" applyFill="1" applyBorder="1" applyAlignment="1" applyProtection="1">
      <alignment horizontal="center" vertical="center"/>
      <protection locked="0"/>
    </xf>
    <xf numFmtId="183" fontId="8" fillId="4" borderId="8" xfId="0" applyNumberFormat="1" applyFont="1" applyFill="1" applyBorder="1" applyAlignment="1" applyProtection="1">
      <alignment horizontal="center" vertical="center"/>
      <protection locked="0"/>
    </xf>
    <xf numFmtId="177" fontId="8" fillId="4" borderId="11" xfId="0" applyNumberFormat="1" applyFont="1" applyFill="1" applyBorder="1" applyAlignment="1" applyProtection="1">
      <alignment horizontal="center" vertical="center"/>
      <protection locked="0"/>
    </xf>
    <xf numFmtId="177" fontId="8" fillId="4" borderId="8" xfId="0" applyNumberFormat="1" applyFont="1" applyFill="1" applyBorder="1" applyAlignment="1" applyProtection="1">
      <alignment horizontal="center" vertical="center"/>
      <protection locked="0"/>
    </xf>
    <xf numFmtId="177" fontId="8" fillId="4" borderId="20" xfId="0" applyNumberFormat="1" applyFont="1" applyFill="1" applyBorder="1" applyAlignment="1" applyProtection="1">
      <alignment horizontal="center" vertical="center"/>
      <protection locked="0"/>
    </xf>
    <xf numFmtId="177" fontId="8" fillId="3" borderId="43" xfId="0" applyNumberFormat="1" applyFont="1" applyFill="1" applyBorder="1" applyAlignment="1">
      <alignment horizontal="center" vertical="center"/>
    </xf>
    <xf numFmtId="177" fontId="8" fillId="3" borderId="44" xfId="0" applyNumberFormat="1" applyFont="1" applyFill="1" applyBorder="1" applyAlignment="1">
      <alignment horizontal="center" vertical="center"/>
    </xf>
    <xf numFmtId="177" fontId="8" fillId="3" borderId="45" xfId="0" applyNumberFormat="1" applyFont="1" applyFill="1" applyBorder="1" applyAlignment="1">
      <alignment horizontal="center" vertical="center"/>
    </xf>
    <xf numFmtId="177" fontId="8" fillId="4" borderId="37" xfId="0" applyNumberFormat="1" applyFont="1" applyFill="1" applyBorder="1" applyAlignment="1" applyProtection="1">
      <alignment horizontal="center" vertical="center"/>
      <protection locked="0"/>
    </xf>
    <xf numFmtId="177" fontId="8" fillId="4" borderId="53" xfId="0" applyNumberFormat="1" applyFont="1" applyFill="1" applyBorder="1" applyAlignment="1" applyProtection="1">
      <alignment horizontal="center" vertical="center"/>
      <protection locked="0"/>
    </xf>
    <xf numFmtId="0" fontId="8" fillId="3" borderId="0" xfId="0" applyFont="1" applyFill="1" applyBorder="1" applyAlignment="1">
      <alignment horizontal="center" vertical="center"/>
    </xf>
    <xf numFmtId="0" fontId="8" fillId="3" borderId="0" xfId="0" applyFont="1" applyFill="1" applyBorder="1" applyAlignment="1">
      <alignment horizontal="center" vertical="center" wrapText="1"/>
    </xf>
    <xf numFmtId="177" fontId="8" fillId="3" borderId="0" xfId="0" applyNumberFormat="1" applyFont="1" applyFill="1" applyBorder="1" applyAlignment="1">
      <alignment horizontal="right" vertical="center"/>
    </xf>
    <xf numFmtId="177" fontId="8" fillId="4" borderId="55" xfId="0" applyNumberFormat="1" applyFont="1" applyFill="1" applyBorder="1" applyAlignment="1" applyProtection="1">
      <alignment horizontal="center" vertical="center"/>
      <protection locked="0"/>
    </xf>
    <xf numFmtId="177" fontId="8" fillId="4" borderId="35" xfId="0" applyNumberFormat="1" applyFont="1" applyFill="1" applyBorder="1" applyAlignment="1" applyProtection="1">
      <alignment horizontal="center" vertical="center"/>
      <protection locked="0"/>
    </xf>
    <xf numFmtId="177" fontId="8" fillId="4" borderId="54" xfId="0" applyNumberFormat="1" applyFont="1" applyFill="1" applyBorder="1" applyAlignment="1" applyProtection="1">
      <alignment horizontal="center" vertical="center"/>
      <protection locked="0"/>
    </xf>
    <xf numFmtId="0" fontId="8" fillId="3" borderId="102" xfId="0" applyFont="1" applyFill="1" applyBorder="1" applyAlignment="1">
      <alignment horizontal="center" vertical="center" wrapText="1"/>
    </xf>
    <xf numFmtId="177" fontId="8" fillId="4" borderId="21" xfId="0" applyNumberFormat="1" applyFont="1" applyFill="1" applyBorder="1" applyAlignment="1" applyProtection="1">
      <alignment horizontal="center" vertical="center"/>
      <protection locked="0"/>
    </xf>
    <xf numFmtId="177" fontId="8" fillId="4" borderId="76" xfId="0" applyNumberFormat="1" applyFont="1" applyFill="1" applyBorder="1" applyAlignment="1" applyProtection="1">
      <alignment horizontal="center" vertical="center"/>
      <protection locked="0"/>
    </xf>
    <xf numFmtId="177" fontId="8" fillId="4" borderId="78" xfId="0" applyNumberFormat="1" applyFont="1" applyFill="1" applyBorder="1" applyAlignment="1" applyProtection="1">
      <alignment horizontal="center" vertical="center"/>
      <protection locked="0"/>
    </xf>
    <xf numFmtId="177" fontId="8" fillId="4" borderId="79" xfId="0" applyNumberFormat="1" applyFont="1" applyFill="1" applyBorder="1" applyAlignment="1" applyProtection="1">
      <alignment horizontal="center" vertical="center"/>
      <protection locked="0"/>
    </xf>
    <xf numFmtId="176" fontId="8" fillId="4" borderId="75" xfId="0" applyNumberFormat="1" applyFont="1" applyFill="1" applyBorder="1" applyAlignment="1" applyProtection="1">
      <alignment horizontal="center" vertical="center"/>
      <protection locked="0"/>
    </xf>
    <xf numFmtId="176" fontId="8" fillId="4" borderId="63" xfId="0" applyNumberFormat="1" applyFont="1" applyFill="1" applyBorder="1" applyAlignment="1" applyProtection="1">
      <alignment horizontal="center" vertical="center"/>
      <protection locked="0"/>
    </xf>
    <xf numFmtId="176" fontId="8" fillId="4" borderId="72" xfId="0" applyNumberFormat="1" applyFont="1" applyFill="1" applyBorder="1" applyAlignment="1" applyProtection="1">
      <alignment horizontal="center" vertical="center"/>
      <protection locked="0"/>
    </xf>
    <xf numFmtId="183" fontId="8" fillId="4" borderId="22" xfId="0" applyNumberFormat="1" applyFont="1" applyFill="1" applyBorder="1" applyAlignment="1" applyProtection="1">
      <alignment horizontal="center" vertical="center"/>
      <protection locked="0"/>
    </xf>
    <xf numFmtId="183" fontId="8" fillId="4" borderId="23" xfId="0" applyNumberFormat="1" applyFont="1" applyFill="1" applyBorder="1" applyAlignment="1" applyProtection="1">
      <alignment horizontal="center" vertical="center"/>
      <protection locked="0"/>
    </xf>
    <xf numFmtId="177" fontId="8" fillId="4" borderId="41" xfId="0" applyNumberFormat="1" applyFont="1" applyFill="1" applyBorder="1" applyAlignment="1" applyProtection="1">
      <alignment horizontal="center" vertical="center"/>
      <protection locked="0"/>
    </xf>
    <xf numFmtId="177" fontId="8" fillId="4" borderId="23" xfId="0" applyNumberFormat="1" applyFont="1" applyFill="1" applyBorder="1" applyAlignment="1" applyProtection="1">
      <alignment horizontal="center" vertical="center"/>
      <protection locked="0"/>
    </xf>
    <xf numFmtId="177" fontId="8" fillId="4" borderId="24" xfId="0" applyNumberFormat="1" applyFont="1" applyFill="1" applyBorder="1" applyAlignment="1" applyProtection="1">
      <alignment horizontal="center" vertical="center"/>
      <protection locked="0"/>
    </xf>
    <xf numFmtId="0" fontId="8" fillId="3" borderId="16"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10" xfId="0" applyFont="1" applyFill="1" applyBorder="1" applyAlignment="1">
      <alignment horizontal="center" vertical="center"/>
    </xf>
    <xf numFmtId="177" fontId="8" fillId="4" borderId="41" xfId="0" applyNumberFormat="1" applyFont="1" applyFill="1" applyBorder="1" applyAlignment="1" applyProtection="1">
      <alignment horizontal="right" vertical="center"/>
      <protection locked="0"/>
    </xf>
    <xf numFmtId="177" fontId="8" fillId="4" borderId="23" xfId="0" applyNumberFormat="1" applyFont="1" applyFill="1" applyBorder="1" applyAlignment="1" applyProtection="1">
      <alignment horizontal="right" vertical="center"/>
      <protection locked="0"/>
    </xf>
    <xf numFmtId="177" fontId="8" fillId="4" borderId="24" xfId="0" applyNumberFormat="1" applyFont="1" applyFill="1" applyBorder="1" applyAlignment="1" applyProtection="1">
      <alignment horizontal="right" vertical="center"/>
      <protection locked="0"/>
    </xf>
    <xf numFmtId="183" fontId="8" fillId="4" borderId="22" xfId="0" applyNumberFormat="1" applyFont="1" applyFill="1" applyBorder="1" applyAlignment="1" applyProtection="1">
      <alignment horizontal="right" vertical="center"/>
      <protection locked="0"/>
    </xf>
    <xf numFmtId="183" fontId="8" fillId="4" borderId="23" xfId="0" applyNumberFormat="1" applyFont="1" applyFill="1" applyBorder="1" applyAlignment="1" applyProtection="1">
      <alignment horizontal="right" vertical="center"/>
      <protection locked="0"/>
    </xf>
    <xf numFmtId="183" fontId="8" fillId="4" borderId="24" xfId="0" applyNumberFormat="1" applyFont="1" applyFill="1" applyBorder="1" applyAlignment="1" applyProtection="1">
      <alignment horizontal="right" vertical="center"/>
      <protection locked="0"/>
    </xf>
    <xf numFmtId="0" fontId="8" fillId="4" borderId="22" xfId="0" applyFont="1" applyFill="1" applyBorder="1" applyAlignment="1" applyProtection="1">
      <alignment horizontal="left" vertical="center" wrapText="1"/>
      <protection locked="0"/>
    </xf>
    <xf numFmtId="0" fontId="8" fillId="4" borderId="23" xfId="0" applyFont="1" applyFill="1" applyBorder="1" applyAlignment="1" applyProtection="1">
      <alignment horizontal="left" vertical="center" wrapText="1"/>
      <protection locked="0"/>
    </xf>
    <xf numFmtId="0" fontId="8" fillId="3" borderId="14" xfId="0" applyFont="1" applyFill="1" applyBorder="1" applyAlignment="1">
      <alignment horizontal="center" vertical="center" shrinkToFit="1"/>
    </xf>
    <xf numFmtId="49" fontId="8" fillId="4" borderId="15" xfId="0" applyNumberFormat="1" applyFont="1" applyFill="1" applyBorder="1" applyAlignment="1" applyProtection="1">
      <alignment horizontal="center" vertical="center"/>
      <protection locked="0"/>
    </xf>
    <xf numFmtId="49" fontId="8" fillId="4" borderId="48" xfId="0" applyNumberFormat="1" applyFont="1" applyFill="1" applyBorder="1" applyAlignment="1" applyProtection="1">
      <alignment horizontal="center" vertical="center"/>
      <protection locked="0"/>
    </xf>
    <xf numFmtId="49" fontId="8" fillId="4" borderId="19" xfId="0" applyNumberFormat="1" applyFont="1" applyFill="1" applyBorder="1" applyAlignment="1" applyProtection="1">
      <alignment horizontal="center" vertical="center"/>
      <protection locked="0"/>
    </xf>
    <xf numFmtId="0" fontId="8" fillId="3" borderId="49"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20" xfId="0" applyFont="1" applyFill="1" applyBorder="1" applyAlignment="1">
      <alignment horizontal="center" vertical="center"/>
    </xf>
    <xf numFmtId="0" fontId="8" fillId="4" borderId="35" xfId="0" applyFont="1" applyFill="1" applyBorder="1" applyAlignment="1" applyProtection="1">
      <alignment horizontal="left" vertical="center" wrapText="1"/>
      <protection locked="0"/>
    </xf>
    <xf numFmtId="0" fontId="8" fillId="4" borderId="34" xfId="0" applyFont="1" applyFill="1" applyBorder="1" applyAlignment="1" applyProtection="1">
      <alignment horizontal="left" vertical="center" wrapText="1"/>
      <protection locked="0"/>
    </xf>
    <xf numFmtId="180" fontId="8" fillId="3" borderId="35" xfId="0" applyNumberFormat="1" applyFont="1" applyFill="1" applyBorder="1" applyAlignment="1">
      <alignment horizontal="center" vertical="center"/>
    </xf>
    <xf numFmtId="180" fontId="8" fillId="3" borderId="51" xfId="0" applyNumberFormat="1" applyFont="1" applyFill="1" applyBorder="1" applyAlignment="1">
      <alignment horizontal="center" vertical="center"/>
    </xf>
    <xf numFmtId="182" fontId="8" fillId="4" borderId="35" xfId="0" applyNumberFormat="1" applyFont="1" applyFill="1" applyBorder="1" applyAlignment="1" applyProtection="1">
      <alignment horizontal="center" vertical="center"/>
      <protection locked="0"/>
    </xf>
    <xf numFmtId="182" fontId="8" fillId="4" borderId="54" xfId="0" applyNumberFormat="1" applyFont="1" applyFill="1" applyBorder="1" applyAlignment="1" applyProtection="1">
      <alignment horizontal="center" vertical="center"/>
      <protection locked="0"/>
    </xf>
    <xf numFmtId="180" fontId="8" fillId="3" borderId="52" xfId="0" applyNumberFormat="1" applyFont="1" applyFill="1" applyBorder="1" applyAlignment="1">
      <alignment horizontal="center" vertical="center"/>
    </xf>
    <xf numFmtId="180" fontId="8" fillId="3" borderId="21" xfId="0" applyNumberFormat="1" applyFont="1" applyFill="1" applyBorder="1" applyAlignment="1">
      <alignment horizontal="center" vertical="center"/>
    </xf>
    <xf numFmtId="180" fontId="8" fillId="3" borderId="15" xfId="0" applyNumberFormat="1" applyFont="1" applyFill="1" applyBorder="1" applyAlignment="1">
      <alignment horizontal="center" vertical="center"/>
    </xf>
    <xf numFmtId="180" fontId="8" fillId="4" borderId="55" xfId="0" applyNumberFormat="1" applyFont="1" applyFill="1" applyBorder="1" applyAlignment="1" applyProtection="1">
      <alignment horizontal="center" vertical="center"/>
      <protection locked="0"/>
    </xf>
    <xf numFmtId="180" fontId="8" fillId="4" borderId="35" xfId="0" applyNumberFormat="1" applyFont="1" applyFill="1" applyBorder="1" applyAlignment="1" applyProtection="1">
      <alignment horizontal="center" vertical="center"/>
      <protection locked="0"/>
    </xf>
    <xf numFmtId="180" fontId="8" fillId="4" borderId="54"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wrapText="1"/>
      <protection locked="0"/>
    </xf>
    <xf numFmtId="0" fontId="8" fillId="4" borderId="27" xfId="0" applyFont="1" applyFill="1" applyBorder="1" applyAlignment="1" applyProtection="1">
      <alignment horizontal="center" vertical="center" wrapText="1"/>
      <protection locked="0"/>
    </xf>
    <xf numFmtId="0" fontId="8" fillId="4" borderId="28" xfId="0" applyFont="1" applyFill="1" applyBorder="1" applyAlignment="1" applyProtection="1">
      <alignment horizontal="center" vertical="center" wrapText="1"/>
      <protection locked="0"/>
    </xf>
    <xf numFmtId="177" fontId="8" fillId="3" borderId="0" xfId="0" applyNumberFormat="1" applyFont="1" applyFill="1" applyBorder="1" applyAlignment="1" applyProtection="1">
      <alignment horizontal="right" vertical="center"/>
      <protection locked="0"/>
    </xf>
    <xf numFmtId="14" fontId="8" fillId="4" borderId="54" xfId="0" applyNumberFormat="1" applyFont="1" applyFill="1" applyBorder="1" applyAlignment="1" applyProtection="1">
      <alignment horizontal="center" vertical="center"/>
      <protection locked="0"/>
    </xf>
    <xf numFmtId="14" fontId="8" fillId="4" borderId="37" xfId="0" applyNumberFormat="1" applyFont="1" applyFill="1" applyBorder="1" applyAlignment="1" applyProtection="1">
      <alignment horizontal="center" vertical="center"/>
      <protection locked="0"/>
    </xf>
    <xf numFmtId="14" fontId="8" fillId="4" borderId="55" xfId="0" applyNumberFormat="1" applyFont="1" applyFill="1" applyBorder="1" applyAlignment="1" applyProtection="1">
      <alignment horizontal="center" vertical="center"/>
      <protection locked="0"/>
    </xf>
    <xf numFmtId="177" fontId="8" fillId="3" borderId="0" xfId="0" applyNumberFormat="1" applyFont="1" applyFill="1" applyAlignment="1">
      <alignment horizontal="center" vertical="center"/>
    </xf>
    <xf numFmtId="14" fontId="8" fillId="4" borderId="89" xfId="0" applyNumberFormat="1" applyFont="1" applyFill="1" applyBorder="1" applyAlignment="1" applyProtection="1">
      <alignment horizontal="left" vertical="center" wrapText="1"/>
      <protection locked="0"/>
    </xf>
    <xf numFmtId="14" fontId="8" fillId="4" borderId="31" xfId="0" applyNumberFormat="1" applyFont="1" applyFill="1" applyBorder="1" applyAlignment="1" applyProtection="1">
      <alignment horizontal="left" vertical="center" wrapText="1"/>
      <protection locked="0"/>
    </xf>
    <xf numFmtId="14" fontId="8" fillId="4" borderId="90" xfId="0" applyNumberFormat="1" applyFont="1" applyFill="1" applyBorder="1" applyAlignment="1" applyProtection="1">
      <alignment horizontal="left" vertical="center" wrapText="1"/>
      <protection locked="0"/>
    </xf>
    <xf numFmtId="0" fontId="8" fillId="3" borderId="87" xfId="0" applyFont="1" applyFill="1" applyBorder="1" applyAlignment="1">
      <alignment horizontal="center" vertical="center"/>
    </xf>
    <xf numFmtId="0" fontId="8" fillId="3" borderId="88" xfId="0" applyFont="1" applyFill="1" applyBorder="1" applyAlignment="1">
      <alignment horizontal="center" vertical="center"/>
    </xf>
    <xf numFmtId="0" fontId="8" fillId="3" borderId="98" xfId="0" applyFont="1" applyFill="1" applyBorder="1" applyAlignment="1">
      <alignment horizontal="center" vertical="center" wrapText="1"/>
    </xf>
    <xf numFmtId="0" fontId="8" fillId="4" borderId="99" xfId="0" applyFont="1" applyFill="1" applyBorder="1" applyAlignment="1" applyProtection="1">
      <alignment horizontal="center" vertical="center"/>
      <protection locked="0"/>
    </xf>
    <xf numFmtId="0" fontId="8" fillId="3" borderId="18"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95" xfId="0" applyFont="1" applyFill="1" applyBorder="1" applyAlignment="1">
      <alignment horizontal="center" vertical="center" wrapText="1"/>
    </xf>
    <xf numFmtId="0" fontId="8" fillId="4" borderId="41" xfId="0" applyFont="1" applyFill="1" applyBorder="1" applyAlignment="1" applyProtection="1">
      <alignment horizontal="center" vertical="center"/>
      <protection locked="0"/>
    </xf>
    <xf numFmtId="0" fontId="8" fillId="4" borderId="30" xfId="0" applyFont="1" applyFill="1" applyBorder="1" applyAlignment="1" applyProtection="1">
      <alignment horizontal="center" vertical="center"/>
      <protection locked="0"/>
    </xf>
    <xf numFmtId="0" fontId="8" fillId="3" borderId="43" xfId="0" applyFont="1" applyFill="1" applyBorder="1" applyAlignment="1">
      <alignment horizontal="center" vertical="center" wrapText="1"/>
    </xf>
    <xf numFmtId="0" fontId="8" fillId="4" borderId="90" xfId="0" applyFont="1" applyFill="1" applyBorder="1" applyAlignment="1" applyProtection="1">
      <alignment horizontal="center" vertical="center"/>
      <protection locked="0"/>
    </xf>
    <xf numFmtId="182" fontId="8" fillId="4" borderId="30" xfId="0" applyNumberFormat="1" applyFont="1" applyFill="1" applyBorder="1" applyAlignment="1" applyProtection="1">
      <alignment horizontal="center" vertical="center"/>
      <protection locked="0"/>
    </xf>
    <xf numFmtId="182" fontId="8" fillId="4" borderId="31" xfId="0" applyNumberFormat="1" applyFont="1" applyFill="1" applyBorder="1" applyAlignment="1" applyProtection="1">
      <alignment horizontal="center" vertical="center"/>
      <protection locked="0"/>
    </xf>
    <xf numFmtId="0" fontId="8" fillId="3" borderId="16" xfId="0" applyFont="1" applyFill="1" applyBorder="1" applyAlignment="1">
      <alignment horizontal="center" vertical="center" wrapText="1"/>
    </xf>
    <xf numFmtId="177" fontId="8" fillId="3" borderId="27" xfId="0" applyNumberFormat="1" applyFont="1" applyFill="1" applyBorder="1" applyAlignment="1">
      <alignment horizontal="center" vertical="center" wrapText="1"/>
    </xf>
    <xf numFmtId="0" fontId="8" fillId="4" borderId="39" xfId="0" applyFont="1" applyFill="1" applyBorder="1" applyAlignment="1" applyProtection="1">
      <alignment horizontal="center" vertical="center" wrapText="1"/>
      <protection locked="0"/>
    </xf>
    <xf numFmtId="0" fontId="8" fillId="4" borderId="38" xfId="0" applyFont="1" applyFill="1" applyBorder="1" applyAlignment="1" applyProtection="1">
      <alignment horizontal="center" vertical="center" wrapText="1"/>
      <protection locked="0"/>
    </xf>
    <xf numFmtId="180" fontId="8" fillId="3" borderId="63" xfId="0" applyNumberFormat="1" applyFont="1" applyFill="1" applyBorder="1" applyAlignment="1">
      <alignment horizontal="center" vertical="center"/>
    </xf>
    <xf numFmtId="0" fontId="9" fillId="3" borderId="0" xfId="0" applyFont="1" applyFill="1" applyAlignment="1">
      <alignment horizontal="left" vertical="top" wrapText="1"/>
    </xf>
  </cellXfs>
  <cellStyles count="2">
    <cellStyle name="標準" xfId="0" builtinId="0"/>
    <cellStyle name="標準 2" xfId="1"/>
  </cellStyles>
  <dxfs count="0"/>
  <tableStyles count="0" defaultTableStyle="TableStyleMedium2" defaultPivotStyle="PivotStyleMedium9"/>
  <colors>
    <mruColors>
      <color rgb="FFFF3300"/>
      <color rgb="FFCCFFFF"/>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152399</xdr:rowOff>
    </xdr:from>
    <xdr:to>
      <xdr:col>71</xdr:col>
      <xdr:colOff>121920</xdr:colOff>
      <xdr:row>31</xdr:row>
      <xdr:rowOff>127004</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 y="579119"/>
          <a:ext cx="8374380" cy="65278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30479</xdr:colOff>
      <xdr:row>36</xdr:row>
      <xdr:rowOff>0</xdr:rowOff>
    </xdr:from>
    <xdr:to>
      <xdr:col>73</xdr:col>
      <xdr:colOff>17804</xdr:colOff>
      <xdr:row>60</xdr:row>
      <xdr:rowOff>175260</xdr:rowOff>
    </xdr:to>
    <xdr:pic>
      <xdr:nvPicPr>
        <xdr:cNvPr id="6" name="図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79" y="8023860"/>
          <a:ext cx="8529345" cy="6576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419100</xdr:colOff>
      <xdr:row>120</xdr:row>
      <xdr:rowOff>66675</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162300" cy="20640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14</xdr:col>
      <xdr:colOff>457200</xdr:colOff>
      <xdr:row>158</xdr:row>
      <xdr:rowOff>66675</xdr:rowOff>
    </xdr:to>
    <xdr:pic>
      <xdr:nvPicPr>
        <xdr:cNvPr id="6" name="図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29000" y="0"/>
          <a:ext cx="6629400" cy="2715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0</xdr:row>
      <xdr:rowOff>0</xdr:rowOff>
    </xdr:from>
    <xdr:to>
      <xdr:col>19</xdr:col>
      <xdr:colOff>609600</xdr:colOff>
      <xdr:row>25</xdr:row>
      <xdr:rowOff>9525</xdr:rowOff>
    </xdr:to>
    <xdr:pic>
      <xdr:nvPicPr>
        <xdr:cNvPr id="8" name="図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287000" y="0"/>
          <a:ext cx="3352800" cy="429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249977111117893"/>
  </sheetPr>
  <dimension ref="A1:C63"/>
  <sheetViews>
    <sheetView zoomScale="85" zoomScaleNormal="85" workbookViewId="0">
      <selection activeCell="O20" sqref="O20:P20"/>
    </sheetView>
  </sheetViews>
  <sheetFormatPr defaultColWidth="9.109375" defaultRowHeight="17.399999999999999" x14ac:dyDescent="0.2"/>
  <cols>
    <col min="1" max="1" width="4.109375" style="3" customWidth="1"/>
    <col min="2" max="2" width="12.6640625" style="3" customWidth="1"/>
    <col min="3" max="16384" width="9.109375" style="3"/>
  </cols>
  <sheetData>
    <row r="1" spans="1:3" ht="18" customHeight="1" x14ac:dyDescent="0.2">
      <c r="A1" s="3" t="s">
        <v>491</v>
      </c>
    </row>
    <row r="2" spans="1:3" x14ac:dyDescent="0.2">
      <c r="B2" s="5" t="s">
        <v>492</v>
      </c>
      <c r="C2" s="5" t="s">
        <v>493</v>
      </c>
    </row>
    <row r="3" spans="1:3" x14ac:dyDescent="0.2">
      <c r="B3" s="6" t="s">
        <v>85</v>
      </c>
      <c r="C3" s="6" t="s">
        <v>86</v>
      </c>
    </row>
    <row r="4" spans="1:3" x14ac:dyDescent="0.2">
      <c r="B4" s="6" t="s">
        <v>88</v>
      </c>
      <c r="C4" s="6" t="s">
        <v>87</v>
      </c>
    </row>
    <row r="5" spans="1:3" x14ac:dyDescent="0.2">
      <c r="B5" s="6" t="s">
        <v>90</v>
      </c>
      <c r="C5" s="6" t="s">
        <v>89</v>
      </c>
    </row>
    <row r="6" spans="1:3" x14ac:dyDescent="0.2">
      <c r="B6" s="6" t="s">
        <v>84</v>
      </c>
      <c r="C6" s="6" t="s">
        <v>91</v>
      </c>
    </row>
    <row r="7" spans="1:3" x14ac:dyDescent="0.2">
      <c r="B7" s="6" t="s">
        <v>93</v>
      </c>
      <c r="C7" s="6" t="s">
        <v>92</v>
      </c>
    </row>
    <row r="8" spans="1:3" x14ac:dyDescent="0.2">
      <c r="B8" s="6" t="s">
        <v>95</v>
      </c>
      <c r="C8" s="6" t="s">
        <v>94</v>
      </c>
    </row>
    <row r="9" spans="1:3" x14ac:dyDescent="0.2">
      <c r="B9" s="6" t="s">
        <v>97</v>
      </c>
      <c r="C9" s="6" t="s">
        <v>96</v>
      </c>
    </row>
    <row r="10" spans="1:3" x14ac:dyDescent="0.2">
      <c r="B10" s="6" t="s">
        <v>99</v>
      </c>
      <c r="C10" s="6" t="s">
        <v>98</v>
      </c>
    </row>
    <row r="11" spans="1:3" x14ac:dyDescent="0.2">
      <c r="B11" s="6" t="s">
        <v>101</v>
      </c>
      <c r="C11" s="6" t="s">
        <v>100</v>
      </c>
    </row>
    <row r="12" spans="1:3" x14ac:dyDescent="0.2">
      <c r="B12" s="6" t="s">
        <v>103</v>
      </c>
      <c r="C12" s="6" t="s">
        <v>102</v>
      </c>
    </row>
    <row r="13" spans="1:3" x14ac:dyDescent="0.2">
      <c r="B13" s="6" t="s">
        <v>105</v>
      </c>
      <c r="C13" s="6" t="s">
        <v>104</v>
      </c>
    </row>
    <row r="14" spans="1:3" x14ac:dyDescent="0.2">
      <c r="B14" s="6" t="s">
        <v>107</v>
      </c>
      <c r="C14" s="6" t="s">
        <v>106</v>
      </c>
    </row>
    <row r="15" spans="1:3" x14ac:dyDescent="0.2">
      <c r="B15" s="6" t="s">
        <v>109</v>
      </c>
      <c r="C15" s="6" t="s">
        <v>108</v>
      </c>
    </row>
    <row r="16" spans="1:3" x14ac:dyDescent="0.2">
      <c r="B16" s="6" t="s">
        <v>111</v>
      </c>
      <c r="C16" s="6" t="s">
        <v>110</v>
      </c>
    </row>
    <row r="17" spans="2:3" x14ac:dyDescent="0.2">
      <c r="B17" s="6" t="s">
        <v>113</v>
      </c>
      <c r="C17" s="6" t="s">
        <v>112</v>
      </c>
    </row>
    <row r="18" spans="2:3" x14ac:dyDescent="0.2">
      <c r="B18" s="6" t="s">
        <v>115</v>
      </c>
      <c r="C18" s="6" t="s">
        <v>114</v>
      </c>
    </row>
    <row r="19" spans="2:3" x14ac:dyDescent="0.2">
      <c r="B19" s="6" t="s">
        <v>117</v>
      </c>
      <c r="C19" s="6" t="s">
        <v>116</v>
      </c>
    </row>
    <row r="20" spans="2:3" x14ac:dyDescent="0.2">
      <c r="B20" s="6" t="s">
        <v>119</v>
      </c>
      <c r="C20" s="6" t="s">
        <v>118</v>
      </c>
    </row>
    <row r="21" spans="2:3" x14ac:dyDescent="0.2">
      <c r="B21" s="6" t="s">
        <v>121</v>
      </c>
      <c r="C21" s="6" t="s">
        <v>120</v>
      </c>
    </row>
    <row r="22" spans="2:3" x14ac:dyDescent="0.2">
      <c r="B22" s="6" t="s">
        <v>123</v>
      </c>
      <c r="C22" s="6" t="s">
        <v>122</v>
      </c>
    </row>
    <row r="23" spans="2:3" x14ac:dyDescent="0.2">
      <c r="B23" s="6" t="s">
        <v>125</v>
      </c>
      <c r="C23" s="6" t="s">
        <v>124</v>
      </c>
    </row>
    <row r="24" spans="2:3" x14ac:dyDescent="0.2">
      <c r="B24" s="6" t="s">
        <v>127</v>
      </c>
      <c r="C24" s="6" t="s">
        <v>126</v>
      </c>
    </row>
    <row r="25" spans="2:3" x14ac:dyDescent="0.2">
      <c r="B25" s="6" t="s">
        <v>129</v>
      </c>
      <c r="C25" s="6" t="s">
        <v>128</v>
      </c>
    </row>
    <row r="26" spans="2:3" x14ac:dyDescent="0.2">
      <c r="B26" s="6" t="s">
        <v>131</v>
      </c>
      <c r="C26" s="6" t="s">
        <v>130</v>
      </c>
    </row>
    <row r="27" spans="2:3" x14ac:dyDescent="0.2">
      <c r="B27" s="6" t="s">
        <v>133</v>
      </c>
      <c r="C27" s="6" t="s">
        <v>132</v>
      </c>
    </row>
    <row r="28" spans="2:3" x14ac:dyDescent="0.2">
      <c r="B28" s="6" t="s">
        <v>135</v>
      </c>
      <c r="C28" s="6" t="s">
        <v>134</v>
      </c>
    </row>
    <row r="29" spans="2:3" x14ac:dyDescent="0.2">
      <c r="B29" s="6" t="s">
        <v>137</v>
      </c>
      <c r="C29" s="6" t="s">
        <v>136</v>
      </c>
    </row>
    <row r="30" spans="2:3" x14ac:dyDescent="0.2">
      <c r="B30" s="6" t="s">
        <v>139</v>
      </c>
      <c r="C30" s="6" t="s">
        <v>138</v>
      </c>
    </row>
    <row r="31" spans="2:3" x14ac:dyDescent="0.2">
      <c r="B31" s="6" t="s">
        <v>141</v>
      </c>
      <c r="C31" s="6" t="s">
        <v>140</v>
      </c>
    </row>
    <row r="32" spans="2:3" x14ac:dyDescent="0.2">
      <c r="B32" s="6" t="s">
        <v>143</v>
      </c>
      <c r="C32" s="6" t="s">
        <v>142</v>
      </c>
    </row>
    <row r="33" spans="2:3" x14ac:dyDescent="0.2">
      <c r="B33" s="6" t="s">
        <v>145</v>
      </c>
      <c r="C33" s="6" t="s">
        <v>144</v>
      </c>
    </row>
    <row r="34" spans="2:3" x14ac:dyDescent="0.2">
      <c r="B34" s="6" t="s">
        <v>147</v>
      </c>
      <c r="C34" s="6" t="s">
        <v>146</v>
      </c>
    </row>
    <row r="35" spans="2:3" x14ac:dyDescent="0.2">
      <c r="B35" s="6" t="s">
        <v>149</v>
      </c>
      <c r="C35" s="6" t="s">
        <v>148</v>
      </c>
    </row>
    <row r="36" spans="2:3" x14ac:dyDescent="0.2">
      <c r="B36" s="6" t="s">
        <v>151</v>
      </c>
      <c r="C36" s="6" t="s">
        <v>150</v>
      </c>
    </row>
    <row r="37" spans="2:3" x14ac:dyDescent="0.2">
      <c r="B37" s="6" t="s">
        <v>153</v>
      </c>
      <c r="C37" s="6" t="s">
        <v>152</v>
      </c>
    </row>
    <row r="38" spans="2:3" x14ac:dyDescent="0.2">
      <c r="B38" s="6" t="s">
        <v>155</v>
      </c>
      <c r="C38" s="6" t="s">
        <v>154</v>
      </c>
    </row>
    <row r="39" spans="2:3" x14ac:dyDescent="0.2">
      <c r="B39" s="6" t="s">
        <v>157</v>
      </c>
      <c r="C39" s="6" t="s">
        <v>156</v>
      </c>
    </row>
    <row r="40" spans="2:3" x14ac:dyDescent="0.2">
      <c r="B40" s="6" t="s">
        <v>159</v>
      </c>
      <c r="C40" s="6" t="s">
        <v>158</v>
      </c>
    </row>
    <row r="41" spans="2:3" x14ac:dyDescent="0.2">
      <c r="B41" s="6" t="s">
        <v>161</v>
      </c>
      <c r="C41" s="6" t="s">
        <v>160</v>
      </c>
    </row>
    <row r="42" spans="2:3" x14ac:dyDescent="0.2">
      <c r="B42" s="6" t="s">
        <v>163</v>
      </c>
      <c r="C42" s="6" t="s">
        <v>162</v>
      </c>
    </row>
    <row r="43" spans="2:3" x14ac:dyDescent="0.2">
      <c r="B43" s="6" t="s">
        <v>165</v>
      </c>
      <c r="C43" s="6" t="s">
        <v>164</v>
      </c>
    </row>
    <row r="44" spans="2:3" x14ac:dyDescent="0.2">
      <c r="B44" s="6" t="s">
        <v>167</v>
      </c>
      <c r="C44" s="6" t="s">
        <v>166</v>
      </c>
    </row>
    <row r="45" spans="2:3" x14ac:dyDescent="0.2">
      <c r="B45" s="6" t="s">
        <v>169</v>
      </c>
      <c r="C45" s="6" t="s">
        <v>168</v>
      </c>
    </row>
    <row r="46" spans="2:3" x14ac:dyDescent="0.2">
      <c r="B46" s="6" t="s">
        <v>171</v>
      </c>
      <c r="C46" s="6" t="s">
        <v>170</v>
      </c>
    </row>
    <row r="47" spans="2:3" x14ac:dyDescent="0.2">
      <c r="B47" s="6" t="s">
        <v>173</v>
      </c>
      <c r="C47" s="6" t="s">
        <v>172</v>
      </c>
    </row>
    <row r="48" spans="2:3" x14ac:dyDescent="0.2">
      <c r="B48" s="6" t="s">
        <v>175</v>
      </c>
      <c r="C48" s="6" t="s">
        <v>174</v>
      </c>
    </row>
    <row r="49" spans="2:3" x14ac:dyDescent="0.2">
      <c r="B49" s="6" t="s">
        <v>177</v>
      </c>
      <c r="C49" s="6" t="s">
        <v>176</v>
      </c>
    </row>
    <row r="50" spans="2:3" x14ac:dyDescent="0.2">
      <c r="B50" s="6" t="s">
        <v>205</v>
      </c>
      <c r="C50" s="6" t="s">
        <v>204</v>
      </c>
    </row>
    <row r="51" spans="2:3" x14ac:dyDescent="0.2">
      <c r="B51" s="6" t="s">
        <v>179</v>
      </c>
      <c r="C51" s="6" t="s">
        <v>178</v>
      </c>
    </row>
    <row r="52" spans="2:3" x14ac:dyDescent="0.2">
      <c r="B52" s="6" t="s">
        <v>181</v>
      </c>
      <c r="C52" s="6" t="s">
        <v>180</v>
      </c>
    </row>
    <row r="53" spans="2:3" x14ac:dyDescent="0.2">
      <c r="B53" s="6" t="s">
        <v>183</v>
      </c>
      <c r="C53" s="6" t="s">
        <v>182</v>
      </c>
    </row>
    <row r="54" spans="2:3" x14ac:dyDescent="0.2">
      <c r="B54" s="6" t="s">
        <v>185</v>
      </c>
      <c r="C54" s="6" t="s">
        <v>184</v>
      </c>
    </row>
    <row r="55" spans="2:3" x14ac:dyDescent="0.2">
      <c r="B55" s="6" t="s">
        <v>187</v>
      </c>
      <c r="C55" s="6" t="s">
        <v>186</v>
      </c>
    </row>
    <row r="56" spans="2:3" x14ac:dyDescent="0.2">
      <c r="B56" s="6" t="s">
        <v>189</v>
      </c>
      <c r="C56" s="6" t="s">
        <v>188</v>
      </c>
    </row>
    <row r="57" spans="2:3" x14ac:dyDescent="0.2">
      <c r="B57" s="6" t="s">
        <v>191</v>
      </c>
      <c r="C57" s="6" t="s">
        <v>190</v>
      </c>
    </row>
    <row r="58" spans="2:3" x14ac:dyDescent="0.2">
      <c r="B58" s="6" t="s">
        <v>193</v>
      </c>
      <c r="C58" s="6" t="s">
        <v>192</v>
      </c>
    </row>
    <row r="59" spans="2:3" x14ac:dyDescent="0.2">
      <c r="B59" s="6" t="s">
        <v>195</v>
      </c>
      <c r="C59" s="6" t="s">
        <v>194</v>
      </c>
    </row>
    <row r="60" spans="2:3" x14ac:dyDescent="0.2">
      <c r="B60" s="6" t="s">
        <v>197</v>
      </c>
      <c r="C60" s="6" t="s">
        <v>196</v>
      </c>
    </row>
    <row r="61" spans="2:3" x14ac:dyDescent="0.2">
      <c r="B61" s="6" t="s">
        <v>199</v>
      </c>
      <c r="C61" s="6" t="s">
        <v>198</v>
      </c>
    </row>
    <row r="62" spans="2:3" x14ac:dyDescent="0.2">
      <c r="B62" s="6" t="s">
        <v>201</v>
      </c>
      <c r="C62" s="6" t="s">
        <v>200</v>
      </c>
    </row>
    <row r="63" spans="2:3" x14ac:dyDescent="0.2">
      <c r="B63" s="6" t="s">
        <v>203</v>
      </c>
      <c r="C63" s="6" t="s">
        <v>202</v>
      </c>
    </row>
  </sheetData>
  <sheetProtection sheet="1" objects="1" scenarios="1"/>
  <phoneticPr fontId="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5" zoomScaleNormal="85" workbookViewId="0">
      <selection activeCell="Q40" sqref="Q40"/>
    </sheetView>
  </sheetViews>
  <sheetFormatPr defaultColWidth="9" defaultRowHeight="13.2" x14ac:dyDescent="0.2"/>
  <cols>
    <col min="1" max="16384" width="9" style="102"/>
  </cols>
  <sheetData/>
  <sheetProtection password="D538" sheet="1" objects="1" scenarios="1"/>
  <phoneticPr fontId="1"/>
  <pageMargins left="0.7" right="0.7" top="0.75" bottom="0.75" header="0.3" footer="0.3"/>
  <pageSetup paperSize="9" orientation="portrait" horizontalDpi="4294967294"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249977111117893"/>
  </sheetPr>
  <dimension ref="B1:M86"/>
  <sheetViews>
    <sheetView zoomScale="85" zoomScaleNormal="85" workbookViewId="0">
      <selection activeCell="C1" sqref="C1"/>
    </sheetView>
  </sheetViews>
  <sheetFormatPr defaultColWidth="9.109375" defaultRowHeight="17.399999999999999" x14ac:dyDescent="0.2"/>
  <cols>
    <col min="1" max="1" width="4" style="3" customWidth="1"/>
    <col min="2" max="2" width="8.109375" style="3" hidden="1" customWidth="1"/>
    <col min="3" max="3" width="41.33203125" style="3" customWidth="1"/>
    <col min="4" max="4" width="8.109375" style="3" hidden="1" customWidth="1"/>
    <col min="5" max="5" width="12.77734375" style="3" bestFit="1" customWidth="1"/>
    <col min="6" max="6" width="15.109375" style="3" bestFit="1" customWidth="1"/>
    <col min="7" max="7" width="11.88671875" style="3" customWidth="1"/>
    <col min="8" max="8" width="10.21875" style="3" bestFit="1" customWidth="1"/>
    <col min="9" max="9" width="12.77734375" style="3" customWidth="1"/>
    <col min="10" max="11" width="12.21875" style="3" customWidth="1"/>
    <col min="12" max="12" width="10.44140625" style="3" customWidth="1"/>
    <col min="13" max="13" width="9.109375" style="3" customWidth="1"/>
    <col min="14" max="16384" width="9.109375" style="3"/>
  </cols>
  <sheetData>
    <row r="1" spans="2:13" x14ac:dyDescent="0.2">
      <c r="C1" s="3" t="s">
        <v>494</v>
      </c>
    </row>
    <row r="2" spans="2:13" ht="18.75" customHeight="1" x14ac:dyDescent="0.2">
      <c r="B2" s="5" t="s">
        <v>495</v>
      </c>
      <c r="C2" s="5" t="s">
        <v>45</v>
      </c>
      <c r="D2" s="5" t="s">
        <v>493</v>
      </c>
      <c r="E2" s="7" t="s">
        <v>83</v>
      </c>
      <c r="F2" s="7" t="s">
        <v>206</v>
      </c>
      <c r="G2" s="7" t="s">
        <v>207</v>
      </c>
      <c r="H2" s="7" t="s">
        <v>320</v>
      </c>
      <c r="I2" s="7" t="s">
        <v>489</v>
      </c>
      <c r="J2" s="38" t="s">
        <v>12</v>
      </c>
      <c r="K2" s="38" t="s">
        <v>13</v>
      </c>
      <c r="L2" s="38" t="s">
        <v>14</v>
      </c>
      <c r="M2" s="5" t="s">
        <v>15</v>
      </c>
    </row>
    <row r="3" spans="2:13" ht="19.2" x14ac:dyDescent="0.2">
      <c r="B3" s="59" t="s">
        <v>418</v>
      </c>
      <c r="C3" s="59" t="s">
        <v>336</v>
      </c>
      <c r="D3" s="59" t="s">
        <v>418</v>
      </c>
      <c r="E3" s="60" t="s">
        <v>581</v>
      </c>
      <c r="F3" s="60" t="s">
        <v>582</v>
      </c>
      <c r="G3" s="4" t="s">
        <v>583</v>
      </c>
      <c r="H3" s="4" t="s">
        <v>584</v>
      </c>
      <c r="I3" s="8">
        <v>2</v>
      </c>
      <c r="J3" s="39">
        <v>0</v>
      </c>
      <c r="K3" s="39">
        <v>0</v>
      </c>
      <c r="L3" s="4" t="s">
        <v>539</v>
      </c>
      <c r="M3" s="4">
        <v>45000</v>
      </c>
    </row>
    <row r="4" spans="2:13" x14ac:dyDescent="0.2">
      <c r="B4" s="59" t="s">
        <v>411</v>
      </c>
      <c r="C4" s="59" t="s">
        <v>329</v>
      </c>
      <c r="D4" s="59" t="s">
        <v>411</v>
      </c>
      <c r="E4" s="60" t="s">
        <v>79</v>
      </c>
      <c r="F4" s="60" t="s">
        <v>46</v>
      </c>
      <c r="G4" s="4" t="s">
        <v>208</v>
      </c>
      <c r="H4" s="4" t="s">
        <v>322</v>
      </c>
      <c r="I4" s="8">
        <v>1</v>
      </c>
      <c r="J4" s="4"/>
      <c r="K4" s="4"/>
      <c r="L4" s="4"/>
      <c r="M4" s="4"/>
    </row>
    <row r="5" spans="2:13" x14ac:dyDescent="0.2">
      <c r="B5" s="59" t="s">
        <v>405</v>
      </c>
      <c r="C5" s="59" t="s">
        <v>323</v>
      </c>
      <c r="D5" s="59" t="s">
        <v>405</v>
      </c>
      <c r="E5" s="60" t="s">
        <v>79</v>
      </c>
      <c r="F5" s="60" t="s">
        <v>46</v>
      </c>
      <c r="G5" s="4" t="s">
        <v>208</v>
      </c>
      <c r="H5" s="4" t="s">
        <v>322</v>
      </c>
      <c r="I5" s="8">
        <v>1</v>
      </c>
      <c r="J5" s="4"/>
      <c r="K5" s="4"/>
      <c r="L5" s="4"/>
      <c r="M5" s="4"/>
    </row>
    <row r="6" spans="2:13" x14ac:dyDescent="0.2">
      <c r="B6" s="59" t="s">
        <v>406</v>
      </c>
      <c r="C6" s="59" t="s">
        <v>324</v>
      </c>
      <c r="D6" s="59" t="s">
        <v>406</v>
      </c>
      <c r="E6" s="60" t="s">
        <v>79</v>
      </c>
      <c r="F6" s="60" t="s">
        <v>46</v>
      </c>
      <c r="G6" s="4" t="s">
        <v>208</v>
      </c>
      <c r="H6" s="4" t="s">
        <v>322</v>
      </c>
      <c r="I6" s="8">
        <v>1</v>
      </c>
      <c r="J6" s="4"/>
      <c r="K6" s="4"/>
      <c r="L6" s="4"/>
      <c r="M6" s="4"/>
    </row>
    <row r="7" spans="2:13" x14ac:dyDescent="0.2">
      <c r="B7" s="59" t="s">
        <v>407</v>
      </c>
      <c r="C7" s="59" t="s">
        <v>325</v>
      </c>
      <c r="D7" s="59" t="s">
        <v>407</v>
      </c>
      <c r="E7" s="60" t="s">
        <v>79</v>
      </c>
      <c r="F7" s="60" t="s">
        <v>46</v>
      </c>
      <c r="G7" s="4" t="s">
        <v>208</v>
      </c>
      <c r="H7" s="4" t="s">
        <v>322</v>
      </c>
      <c r="I7" s="8">
        <v>1</v>
      </c>
      <c r="J7" s="4"/>
      <c r="K7" s="4"/>
      <c r="L7" s="4"/>
      <c r="M7" s="4"/>
    </row>
    <row r="8" spans="2:13" x14ac:dyDescent="0.2">
      <c r="B8" s="59" t="s">
        <v>408</v>
      </c>
      <c r="C8" s="59" t="s">
        <v>326</v>
      </c>
      <c r="D8" s="59" t="s">
        <v>408</v>
      </c>
      <c r="E8" s="60" t="s">
        <v>79</v>
      </c>
      <c r="F8" s="60" t="s">
        <v>46</v>
      </c>
      <c r="G8" s="4" t="s">
        <v>208</v>
      </c>
      <c r="H8" s="4" t="s">
        <v>322</v>
      </c>
      <c r="I8" s="8">
        <v>1</v>
      </c>
      <c r="J8" s="4"/>
      <c r="K8" s="4"/>
      <c r="L8" s="4"/>
      <c r="M8" s="4"/>
    </row>
    <row r="9" spans="2:13" x14ac:dyDescent="0.2">
      <c r="B9" s="59" t="s">
        <v>409</v>
      </c>
      <c r="C9" s="59" t="s">
        <v>327</v>
      </c>
      <c r="D9" s="59" t="s">
        <v>409</v>
      </c>
      <c r="E9" s="60" t="s">
        <v>79</v>
      </c>
      <c r="F9" s="60" t="s">
        <v>46</v>
      </c>
      <c r="G9" s="4" t="s">
        <v>208</v>
      </c>
      <c r="H9" s="4" t="s">
        <v>322</v>
      </c>
      <c r="I9" s="8">
        <v>1</v>
      </c>
      <c r="J9" s="4"/>
      <c r="K9" s="4"/>
      <c r="L9" s="4"/>
      <c r="M9" s="4"/>
    </row>
    <row r="10" spans="2:13" x14ac:dyDescent="0.2">
      <c r="B10" s="59" t="s">
        <v>410</v>
      </c>
      <c r="C10" s="59" t="s">
        <v>328</v>
      </c>
      <c r="D10" s="59" t="s">
        <v>410</v>
      </c>
      <c r="E10" s="60" t="s">
        <v>79</v>
      </c>
      <c r="F10" s="60" t="s">
        <v>46</v>
      </c>
      <c r="G10" s="4" t="s">
        <v>208</v>
      </c>
      <c r="H10" s="4" t="s">
        <v>322</v>
      </c>
      <c r="I10" s="8">
        <v>1</v>
      </c>
      <c r="J10" s="4"/>
      <c r="K10" s="4"/>
      <c r="L10" s="4"/>
      <c r="M10" s="4"/>
    </row>
    <row r="11" spans="2:13" x14ac:dyDescent="0.2">
      <c r="B11" s="59" t="s">
        <v>412</v>
      </c>
      <c r="C11" s="59" t="s">
        <v>330</v>
      </c>
      <c r="D11" s="59" t="s">
        <v>412</v>
      </c>
      <c r="E11" s="60" t="s">
        <v>79</v>
      </c>
      <c r="F11" s="60" t="s">
        <v>46</v>
      </c>
      <c r="G11" s="4" t="s">
        <v>208</v>
      </c>
      <c r="H11" s="4" t="s">
        <v>322</v>
      </c>
      <c r="I11" s="8">
        <v>1</v>
      </c>
      <c r="J11" s="4"/>
      <c r="K11" s="4"/>
      <c r="L11" s="4"/>
      <c r="M11" s="4"/>
    </row>
    <row r="12" spans="2:13" x14ac:dyDescent="0.2">
      <c r="B12" s="59" t="s">
        <v>413</v>
      </c>
      <c r="C12" s="59" t="s">
        <v>331</v>
      </c>
      <c r="D12" s="59" t="s">
        <v>413</v>
      </c>
      <c r="E12" s="60" t="s">
        <v>79</v>
      </c>
      <c r="F12" s="60" t="s">
        <v>46</v>
      </c>
      <c r="G12" s="4" t="s">
        <v>208</v>
      </c>
      <c r="H12" s="4" t="s">
        <v>322</v>
      </c>
      <c r="I12" s="8">
        <v>1</v>
      </c>
      <c r="J12" s="4"/>
      <c r="K12" s="4"/>
      <c r="L12" s="4"/>
      <c r="M12" s="4"/>
    </row>
    <row r="13" spans="2:13" x14ac:dyDescent="0.2">
      <c r="B13" s="59" t="s">
        <v>414</v>
      </c>
      <c r="C13" s="59" t="s">
        <v>332</v>
      </c>
      <c r="D13" s="59" t="s">
        <v>414</v>
      </c>
      <c r="E13" s="60" t="s">
        <v>79</v>
      </c>
      <c r="F13" s="60" t="s">
        <v>46</v>
      </c>
      <c r="G13" s="4" t="s">
        <v>208</v>
      </c>
      <c r="H13" s="4" t="s">
        <v>322</v>
      </c>
      <c r="I13" s="8">
        <v>1</v>
      </c>
      <c r="J13" s="4"/>
      <c r="K13" s="4"/>
      <c r="L13" s="4"/>
      <c r="M13" s="4"/>
    </row>
    <row r="14" spans="2:13" x14ac:dyDescent="0.2">
      <c r="B14" s="59" t="s">
        <v>415</v>
      </c>
      <c r="C14" s="59" t="s">
        <v>333</v>
      </c>
      <c r="D14" s="59" t="s">
        <v>415</v>
      </c>
      <c r="E14" s="60" t="s">
        <v>79</v>
      </c>
      <c r="F14" s="60" t="s">
        <v>46</v>
      </c>
      <c r="G14" s="4" t="s">
        <v>208</v>
      </c>
      <c r="H14" s="4" t="s">
        <v>322</v>
      </c>
      <c r="I14" s="8">
        <v>1</v>
      </c>
      <c r="J14" s="4"/>
      <c r="K14" s="4"/>
      <c r="L14" s="4"/>
      <c r="M14" s="4"/>
    </row>
    <row r="15" spans="2:13" x14ac:dyDescent="0.2">
      <c r="B15" s="59" t="s">
        <v>416</v>
      </c>
      <c r="C15" s="59" t="s">
        <v>334</v>
      </c>
      <c r="D15" s="59" t="s">
        <v>416</v>
      </c>
      <c r="E15" s="60" t="s">
        <v>79</v>
      </c>
      <c r="F15" s="60" t="s">
        <v>46</v>
      </c>
      <c r="G15" s="4" t="s">
        <v>208</v>
      </c>
      <c r="H15" s="4" t="s">
        <v>322</v>
      </c>
      <c r="I15" s="8">
        <v>1</v>
      </c>
      <c r="J15" s="4"/>
      <c r="K15" s="4"/>
      <c r="L15" s="4"/>
      <c r="M15" s="4"/>
    </row>
    <row r="16" spans="2:13" ht="19.2" x14ac:dyDescent="0.2">
      <c r="B16" s="59" t="s">
        <v>417</v>
      </c>
      <c r="C16" s="59" t="s">
        <v>335</v>
      </c>
      <c r="D16" s="59" t="s">
        <v>417</v>
      </c>
      <c r="E16" s="60" t="s">
        <v>581</v>
      </c>
      <c r="F16" s="60" t="s">
        <v>582</v>
      </c>
      <c r="G16" s="4" t="s">
        <v>583</v>
      </c>
      <c r="H16" s="4" t="s">
        <v>584</v>
      </c>
      <c r="I16" s="8">
        <v>2</v>
      </c>
      <c r="J16" s="4"/>
      <c r="K16" s="4"/>
      <c r="L16" s="4"/>
      <c r="M16" s="4"/>
    </row>
    <row r="17" spans="2:13" ht="19.2" x14ac:dyDescent="0.2">
      <c r="B17" s="59" t="s">
        <v>419</v>
      </c>
      <c r="C17" s="59" t="s">
        <v>337</v>
      </c>
      <c r="D17" s="59" t="s">
        <v>419</v>
      </c>
      <c r="E17" s="60" t="s">
        <v>581</v>
      </c>
      <c r="F17" s="60" t="s">
        <v>582</v>
      </c>
      <c r="G17" s="4" t="s">
        <v>583</v>
      </c>
      <c r="H17" s="4" t="s">
        <v>584</v>
      </c>
      <c r="I17" s="8">
        <v>2</v>
      </c>
      <c r="J17" s="4"/>
      <c r="K17" s="4"/>
      <c r="L17" s="4"/>
      <c r="M17" s="4"/>
    </row>
    <row r="18" spans="2:13" ht="19.2" x14ac:dyDescent="0.2">
      <c r="B18" s="59" t="s">
        <v>420</v>
      </c>
      <c r="C18" s="59" t="s">
        <v>338</v>
      </c>
      <c r="D18" s="59" t="s">
        <v>420</v>
      </c>
      <c r="E18" s="60" t="s">
        <v>581</v>
      </c>
      <c r="F18" s="60" t="s">
        <v>582</v>
      </c>
      <c r="G18" s="4" t="s">
        <v>583</v>
      </c>
      <c r="H18" s="4" t="s">
        <v>584</v>
      </c>
      <c r="I18" s="8">
        <v>2</v>
      </c>
      <c r="J18" s="4"/>
      <c r="K18" s="4"/>
      <c r="L18" s="4"/>
      <c r="M18" s="4"/>
    </row>
    <row r="19" spans="2:13" ht="19.2" x14ac:dyDescent="0.2">
      <c r="B19" s="59" t="s">
        <v>421</v>
      </c>
      <c r="C19" s="59" t="s">
        <v>339</v>
      </c>
      <c r="D19" s="59" t="s">
        <v>421</v>
      </c>
      <c r="E19" s="60" t="s">
        <v>581</v>
      </c>
      <c r="F19" s="60" t="s">
        <v>582</v>
      </c>
      <c r="G19" s="4" t="s">
        <v>583</v>
      </c>
      <c r="H19" s="4" t="s">
        <v>584</v>
      </c>
      <c r="I19" s="8">
        <v>2</v>
      </c>
      <c r="J19" s="4"/>
      <c r="K19" s="4"/>
      <c r="L19" s="4"/>
      <c r="M19" s="4"/>
    </row>
    <row r="20" spans="2:13" ht="19.2" x14ac:dyDescent="0.2">
      <c r="B20" s="59" t="s">
        <v>422</v>
      </c>
      <c r="C20" s="8" t="s">
        <v>340</v>
      </c>
      <c r="D20" s="8" t="s">
        <v>422</v>
      </c>
      <c r="E20" s="60" t="s">
        <v>581</v>
      </c>
      <c r="F20" s="60" t="s">
        <v>582</v>
      </c>
      <c r="G20" s="4" t="s">
        <v>583</v>
      </c>
      <c r="H20" s="4" t="s">
        <v>584</v>
      </c>
      <c r="I20" s="8">
        <v>2</v>
      </c>
      <c r="J20" s="4"/>
      <c r="K20" s="4"/>
      <c r="L20" s="4"/>
      <c r="M20" s="4"/>
    </row>
    <row r="21" spans="2:13" x14ac:dyDescent="0.2">
      <c r="B21" s="59" t="s">
        <v>423</v>
      </c>
      <c r="C21" s="8" t="s">
        <v>341</v>
      </c>
      <c r="D21" s="8" t="s">
        <v>423</v>
      </c>
      <c r="E21" s="4" t="s">
        <v>81</v>
      </c>
      <c r="F21" s="4" t="s">
        <v>82</v>
      </c>
      <c r="G21" s="4" t="s">
        <v>208</v>
      </c>
      <c r="H21" s="4" t="s">
        <v>560</v>
      </c>
      <c r="I21" s="8">
        <v>3</v>
      </c>
      <c r="J21" s="4"/>
      <c r="K21" s="4"/>
      <c r="L21" s="4"/>
      <c r="M21" s="4"/>
    </row>
    <row r="22" spans="2:13" x14ac:dyDescent="0.2">
      <c r="B22" s="59" t="s">
        <v>424</v>
      </c>
      <c r="C22" s="8" t="s">
        <v>342</v>
      </c>
      <c r="D22" s="8" t="s">
        <v>424</v>
      </c>
      <c r="E22" s="4" t="s">
        <v>81</v>
      </c>
      <c r="F22" s="4" t="s">
        <v>82</v>
      </c>
      <c r="G22" s="4" t="s">
        <v>208</v>
      </c>
      <c r="H22" s="4" t="s">
        <v>560</v>
      </c>
      <c r="I22" s="8">
        <v>3</v>
      </c>
      <c r="J22" s="4"/>
      <c r="K22" s="4"/>
      <c r="L22" s="4"/>
      <c r="M22" s="4"/>
    </row>
    <row r="23" spans="2:13" x14ac:dyDescent="0.2">
      <c r="B23" s="59" t="s">
        <v>425</v>
      </c>
      <c r="C23" s="8" t="s">
        <v>343</v>
      </c>
      <c r="D23" s="8" t="s">
        <v>425</v>
      </c>
      <c r="E23" s="4" t="s">
        <v>81</v>
      </c>
      <c r="F23" s="4" t="s">
        <v>82</v>
      </c>
      <c r="G23" s="4" t="s">
        <v>208</v>
      </c>
      <c r="H23" s="4" t="s">
        <v>560</v>
      </c>
      <c r="I23" s="8">
        <v>3</v>
      </c>
      <c r="J23" s="4"/>
      <c r="K23" s="4"/>
      <c r="L23" s="4"/>
      <c r="M23" s="4"/>
    </row>
    <row r="24" spans="2:13" x14ac:dyDescent="0.2">
      <c r="B24" s="59" t="s">
        <v>426</v>
      </c>
      <c r="C24" s="8" t="s">
        <v>344</v>
      </c>
      <c r="D24" s="8" t="s">
        <v>426</v>
      </c>
      <c r="E24" s="4" t="s">
        <v>81</v>
      </c>
      <c r="F24" s="4" t="s">
        <v>82</v>
      </c>
      <c r="G24" s="4" t="s">
        <v>208</v>
      </c>
      <c r="H24" s="4" t="s">
        <v>560</v>
      </c>
      <c r="I24" s="8">
        <v>3</v>
      </c>
      <c r="J24" s="4"/>
      <c r="K24" s="4"/>
      <c r="L24" s="4"/>
      <c r="M24" s="4"/>
    </row>
    <row r="25" spans="2:13" x14ac:dyDescent="0.2">
      <c r="B25" s="59" t="s">
        <v>427</v>
      </c>
      <c r="C25" s="8" t="s">
        <v>345</v>
      </c>
      <c r="D25" s="8" t="s">
        <v>427</v>
      </c>
      <c r="E25" s="4" t="s">
        <v>209</v>
      </c>
      <c r="F25" s="4" t="s">
        <v>210</v>
      </c>
      <c r="G25" s="4" t="s">
        <v>10</v>
      </c>
      <c r="H25" s="4"/>
      <c r="I25" s="8">
        <v>4</v>
      </c>
      <c r="J25" s="4"/>
      <c r="K25" s="4"/>
      <c r="L25" s="4"/>
      <c r="M25" s="4"/>
    </row>
    <row r="26" spans="2:13" x14ac:dyDescent="0.2">
      <c r="B26" s="8" t="s">
        <v>428</v>
      </c>
      <c r="C26" s="8" t="s">
        <v>346</v>
      </c>
      <c r="D26" s="8" t="s">
        <v>428</v>
      </c>
      <c r="E26" s="4" t="s">
        <v>81</v>
      </c>
      <c r="F26" s="4" t="s">
        <v>82</v>
      </c>
      <c r="G26" s="4" t="s">
        <v>208</v>
      </c>
      <c r="H26" s="4" t="s">
        <v>560</v>
      </c>
      <c r="I26" s="8">
        <v>3</v>
      </c>
      <c r="J26" s="4"/>
      <c r="K26" s="4"/>
      <c r="L26" s="4"/>
      <c r="M26" s="4"/>
    </row>
    <row r="27" spans="2:13" x14ac:dyDescent="0.2">
      <c r="B27" s="8" t="s">
        <v>429</v>
      </c>
      <c r="C27" s="8" t="s">
        <v>347</v>
      </c>
      <c r="D27" s="8" t="s">
        <v>429</v>
      </c>
      <c r="E27" s="4" t="s">
        <v>81</v>
      </c>
      <c r="F27" s="4" t="s">
        <v>82</v>
      </c>
      <c r="G27" s="4" t="s">
        <v>208</v>
      </c>
      <c r="H27" s="4" t="s">
        <v>560</v>
      </c>
      <c r="I27" s="8">
        <v>3</v>
      </c>
      <c r="J27" s="4"/>
      <c r="K27" s="4"/>
      <c r="L27" s="4"/>
      <c r="M27" s="4"/>
    </row>
    <row r="28" spans="2:13" x14ac:dyDescent="0.2">
      <c r="B28" s="8" t="s">
        <v>430</v>
      </c>
      <c r="C28" s="8" t="s">
        <v>348</v>
      </c>
      <c r="D28" s="8" t="s">
        <v>430</v>
      </c>
      <c r="E28" s="4" t="s">
        <v>81</v>
      </c>
      <c r="F28" s="4" t="s">
        <v>82</v>
      </c>
      <c r="G28" s="4" t="s">
        <v>208</v>
      </c>
      <c r="H28" s="4" t="s">
        <v>560</v>
      </c>
      <c r="I28" s="8">
        <v>3</v>
      </c>
      <c r="J28" s="4"/>
      <c r="K28" s="4"/>
      <c r="L28" s="4"/>
      <c r="M28" s="4"/>
    </row>
    <row r="29" spans="2:13" x14ac:dyDescent="0.2">
      <c r="B29" s="8" t="s">
        <v>431</v>
      </c>
      <c r="C29" s="8" t="s">
        <v>349</v>
      </c>
      <c r="D29" s="8" t="s">
        <v>431</v>
      </c>
      <c r="E29" s="4" t="s">
        <v>81</v>
      </c>
      <c r="F29" s="4" t="s">
        <v>82</v>
      </c>
      <c r="G29" s="4" t="s">
        <v>208</v>
      </c>
      <c r="H29" s="4" t="s">
        <v>560</v>
      </c>
      <c r="I29" s="8">
        <v>3</v>
      </c>
      <c r="J29" s="4"/>
      <c r="K29" s="4"/>
      <c r="L29" s="4"/>
      <c r="M29" s="4"/>
    </row>
    <row r="30" spans="2:13" x14ac:dyDescent="0.2">
      <c r="B30" s="8" t="s">
        <v>432</v>
      </c>
      <c r="C30" s="8" t="s">
        <v>350</v>
      </c>
      <c r="D30" s="8" t="s">
        <v>432</v>
      </c>
      <c r="E30" s="4" t="s">
        <v>81</v>
      </c>
      <c r="F30" s="4" t="s">
        <v>82</v>
      </c>
      <c r="G30" s="4" t="s">
        <v>208</v>
      </c>
      <c r="H30" s="4" t="s">
        <v>560</v>
      </c>
      <c r="I30" s="8">
        <v>3</v>
      </c>
      <c r="J30" s="4"/>
      <c r="K30" s="4"/>
      <c r="L30" s="4"/>
      <c r="M30" s="4"/>
    </row>
    <row r="31" spans="2:13" x14ac:dyDescent="0.2">
      <c r="B31" s="8" t="s">
        <v>433</v>
      </c>
      <c r="C31" s="8" t="s">
        <v>351</v>
      </c>
      <c r="D31" s="8" t="s">
        <v>433</v>
      </c>
      <c r="E31" s="4" t="s">
        <v>81</v>
      </c>
      <c r="F31" s="4" t="s">
        <v>82</v>
      </c>
      <c r="G31" s="4" t="s">
        <v>208</v>
      </c>
      <c r="H31" s="4" t="s">
        <v>560</v>
      </c>
      <c r="I31" s="8">
        <v>3</v>
      </c>
      <c r="J31" s="4"/>
      <c r="K31" s="4"/>
      <c r="L31" s="4"/>
      <c r="M31" s="4"/>
    </row>
    <row r="32" spans="2:13" x14ac:dyDescent="0.2">
      <c r="B32" s="8" t="s">
        <v>434</v>
      </c>
      <c r="C32" s="8" t="s">
        <v>352</v>
      </c>
      <c r="D32" s="8" t="s">
        <v>434</v>
      </c>
      <c r="E32" s="4" t="s">
        <v>81</v>
      </c>
      <c r="F32" s="4" t="s">
        <v>82</v>
      </c>
      <c r="G32" s="4" t="s">
        <v>208</v>
      </c>
      <c r="H32" s="4" t="s">
        <v>560</v>
      </c>
      <c r="I32" s="8">
        <v>3</v>
      </c>
      <c r="J32" s="4"/>
      <c r="K32" s="4"/>
      <c r="L32" s="4"/>
      <c r="M32" s="4"/>
    </row>
    <row r="33" spans="2:13" x14ac:dyDescent="0.2">
      <c r="B33" s="8" t="s">
        <v>435</v>
      </c>
      <c r="C33" s="8" t="s">
        <v>353</v>
      </c>
      <c r="D33" s="8" t="s">
        <v>435</v>
      </c>
      <c r="E33" s="4" t="s">
        <v>81</v>
      </c>
      <c r="F33" s="4" t="s">
        <v>82</v>
      </c>
      <c r="G33" s="4" t="s">
        <v>208</v>
      </c>
      <c r="H33" s="4" t="s">
        <v>560</v>
      </c>
      <c r="I33" s="8">
        <v>3</v>
      </c>
      <c r="J33" s="4"/>
      <c r="K33" s="4"/>
      <c r="L33" s="4"/>
      <c r="M33" s="4"/>
    </row>
    <row r="34" spans="2:13" x14ac:dyDescent="0.2">
      <c r="B34" s="8" t="s">
        <v>436</v>
      </c>
      <c r="C34" s="8" t="s">
        <v>354</v>
      </c>
      <c r="D34" s="8" t="s">
        <v>436</v>
      </c>
      <c r="E34" s="4" t="s">
        <v>81</v>
      </c>
      <c r="F34" s="4" t="s">
        <v>82</v>
      </c>
      <c r="G34" s="4" t="s">
        <v>208</v>
      </c>
      <c r="H34" s="4" t="s">
        <v>560</v>
      </c>
      <c r="I34" s="8">
        <v>3</v>
      </c>
      <c r="J34" s="4"/>
      <c r="K34" s="4"/>
      <c r="L34" s="4"/>
      <c r="M34" s="4"/>
    </row>
    <row r="35" spans="2:13" x14ac:dyDescent="0.2">
      <c r="B35" s="8" t="s">
        <v>437</v>
      </c>
      <c r="C35" s="8" t="s">
        <v>355</v>
      </c>
      <c r="D35" s="8" t="s">
        <v>437</v>
      </c>
      <c r="E35" s="4" t="s">
        <v>81</v>
      </c>
      <c r="F35" s="4" t="s">
        <v>82</v>
      </c>
      <c r="G35" s="4" t="s">
        <v>208</v>
      </c>
      <c r="H35" s="4" t="s">
        <v>560</v>
      </c>
      <c r="I35" s="8">
        <v>3</v>
      </c>
      <c r="J35" s="4"/>
      <c r="K35" s="4"/>
      <c r="L35" s="4"/>
      <c r="M35" s="4"/>
    </row>
    <row r="36" spans="2:13" x14ac:dyDescent="0.2">
      <c r="B36" s="8" t="s">
        <v>438</v>
      </c>
      <c r="C36" s="8" t="s">
        <v>356</v>
      </c>
      <c r="D36" s="8" t="s">
        <v>438</v>
      </c>
      <c r="E36" s="4" t="s">
        <v>81</v>
      </c>
      <c r="F36" s="4" t="s">
        <v>82</v>
      </c>
      <c r="G36" s="4" t="s">
        <v>208</v>
      </c>
      <c r="H36" s="4" t="s">
        <v>560</v>
      </c>
      <c r="I36" s="8">
        <v>3</v>
      </c>
      <c r="J36" s="4"/>
      <c r="K36" s="4"/>
      <c r="L36" s="4"/>
      <c r="M36" s="4"/>
    </row>
    <row r="37" spans="2:13" x14ac:dyDescent="0.2">
      <c r="B37" s="8" t="s">
        <v>439</v>
      </c>
      <c r="C37" s="8" t="s">
        <v>357</v>
      </c>
      <c r="D37" s="8" t="s">
        <v>439</v>
      </c>
      <c r="E37" s="4" t="s">
        <v>81</v>
      </c>
      <c r="F37" s="4" t="s">
        <v>82</v>
      </c>
      <c r="G37" s="4" t="s">
        <v>208</v>
      </c>
      <c r="H37" s="4" t="s">
        <v>560</v>
      </c>
      <c r="I37" s="8">
        <v>3</v>
      </c>
      <c r="J37" s="4"/>
      <c r="K37" s="4"/>
      <c r="L37" s="4"/>
      <c r="M37" s="4"/>
    </row>
    <row r="38" spans="2:13" x14ac:dyDescent="0.2">
      <c r="B38" s="8" t="s">
        <v>440</v>
      </c>
      <c r="C38" s="8" t="s">
        <v>358</v>
      </c>
      <c r="D38" s="8" t="s">
        <v>440</v>
      </c>
      <c r="E38" s="4" t="s">
        <v>81</v>
      </c>
      <c r="F38" s="4" t="s">
        <v>82</v>
      </c>
      <c r="G38" s="4" t="s">
        <v>208</v>
      </c>
      <c r="H38" s="4" t="s">
        <v>560</v>
      </c>
      <c r="I38" s="8">
        <v>3</v>
      </c>
      <c r="J38" s="4"/>
      <c r="K38" s="4"/>
      <c r="L38" s="4"/>
      <c r="M38" s="4"/>
    </row>
    <row r="39" spans="2:13" x14ac:dyDescent="0.2">
      <c r="B39" s="8" t="s">
        <v>441</v>
      </c>
      <c r="C39" s="8" t="s">
        <v>359</v>
      </c>
      <c r="D39" s="8" t="s">
        <v>441</v>
      </c>
      <c r="E39" s="4" t="s">
        <v>81</v>
      </c>
      <c r="F39" s="4" t="s">
        <v>82</v>
      </c>
      <c r="G39" s="4" t="s">
        <v>208</v>
      </c>
      <c r="H39" s="4" t="s">
        <v>560</v>
      </c>
      <c r="I39" s="8">
        <v>3</v>
      </c>
      <c r="J39" s="4"/>
      <c r="K39" s="4"/>
      <c r="L39" s="4"/>
      <c r="M39" s="4"/>
    </row>
    <row r="40" spans="2:13" x14ac:dyDescent="0.2">
      <c r="B40" s="8" t="s">
        <v>442</v>
      </c>
      <c r="C40" s="8" t="s">
        <v>360</v>
      </c>
      <c r="D40" s="8" t="s">
        <v>442</v>
      </c>
      <c r="E40" s="4" t="s">
        <v>81</v>
      </c>
      <c r="F40" s="4" t="s">
        <v>82</v>
      </c>
      <c r="G40" s="4" t="s">
        <v>208</v>
      </c>
      <c r="H40" s="4" t="s">
        <v>560</v>
      </c>
      <c r="I40" s="8">
        <v>3</v>
      </c>
      <c r="J40" s="4"/>
      <c r="K40" s="4"/>
      <c r="L40" s="4"/>
      <c r="M40" s="4"/>
    </row>
    <row r="41" spans="2:13" x14ac:dyDescent="0.2">
      <c r="B41" s="8" t="s">
        <v>443</v>
      </c>
      <c r="C41" s="8" t="s">
        <v>361</v>
      </c>
      <c r="D41" s="8" t="s">
        <v>443</v>
      </c>
      <c r="E41" s="4" t="s">
        <v>81</v>
      </c>
      <c r="F41" s="4" t="s">
        <v>82</v>
      </c>
      <c r="G41" s="4" t="s">
        <v>208</v>
      </c>
      <c r="H41" s="4" t="s">
        <v>560</v>
      </c>
      <c r="I41" s="8">
        <v>3</v>
      </c>
      <c r="J41" s="4"/>
      <c r="K41" s="4"/>
      <c r="L41" s="4"/>
      <c r="M41" s="4"/>
    </row>
    <row r="42" spans="2:13" x14ac:dyDescent="0.2">
      <c r="B42" s="8" t="s">
        <v>444</v>
      </c>
      <c r="C42" s="8" t="s">
        <v>362</v>
      </c>
      <c r="D42" s="8" t="s">
        <v>444</v>
      </c>
      <c r="E42" s="4" t="s">
        <v>81</v>
      </c>
      <c r="F42" s="4" t="s">
        <v>82</v>
      </c>
      <c r="G42" s="4" t="s">
        <v>208</v>
      </c>
      <c r="H42" s="4" t="s">
        <v>560</v>
      </c>
      <c r="I42" s="8">
        <v>3</v>
      </c>
      <c r="J42" s="4"/>
      <c r="K42" s="4"/>
      <c r="L42" s="4"/>
      <c r="M42" s="4"/>
    </row>
    <row r="43" spans="2:13" x14ac:dyDescent="0.2">
      <c r="B43" s="8" t="s">
        <v>445</v>
      </c>
      <c r="C43" s="8" t="s">
        <v>363</v>
      </c>
      <c r="D43" s="8" t="s">
        <v>445</v>
      </c>
      <c r="E43" s="4" t="s">
        <v>81</v>
      </c>
      <c r="F43" s="4" t="s">
        <v>82</v>
      </c>
      <c r="G43" s="4" t="s">
        <v>208</v>
      </c>
      <c r="H43" s="4" t="s">
        <v>560</v>
      </c>
      <c r="I43" s="8">
        <v>3</v>
      </c>
      <c r="J43" s="4"/>
      <c r="K43" s="4"/>
      <c r="L43" s="4"/>
      <c r="M43" s="4"/>
    </row>
    <row r="44" spans="2:13" x14ac:dyDescent="0.2">
      <c r="B44" s="8" t="s">
        <v>446</v>
      </c>
      <c r="C44" s="8" t="s">
        <v>364</v>
      </c>
      <c r="D44" s="8" t="s">
        <v>446</v>
      </c>
      <c r="E44" s="4" t="s">
        <v>81</v>
      </c>
      <c r="F44" s="4" t="s">
        <v>82</v>
      </c>
      <c r="G44" s="4" t="s">
        <v>208</v>
      </c>
      <c r="H44" s="4" t="s">
        <v>560</v>
      </c>
      <c r="I44" s="8">
        <v>3</v>
      </c>
      <c r="J44" s="4"/>
      <c r="K44" s="4"/>
      <c r="L44" s="4"/>
      <c r="M44" s="4"/>
    </row>
    <row r="45" spans="2:13" x14ac:dyDescent="0.2">
      <c r="B45" s="8" t="s">
        <v>447</v>
      </c>
      <c r="C45" s="8" t="s">
        <v>365</v>
      </c>
      <c r="D45" s="8" t="s">
        <v>447</v>
      </c>
      <c r="E45" s="4" t="s">
        <v>81</v>
      </c>
      <c r="F45" s="4" t="s">
        <v>82</v>
      </c>
      <c r="G45" s="4" t="s">
        <v>208</v>
      </c>
      <c r="H45" s="4" t="s">
        <v>560</v>
      </c>
      <c r="I45" s="8">
        <v>3</v>
      </c>
      <c r="J45" s="4"/>
      <c r="K45" s="4"/>
      <c r="L45" s="4"/>
      <c r="M45" s="4"/>
    </row>
    <row r="46" spans="2:13" x14ac:dyDescent="0.2">
      <c r="B46" s="8" t="s">
        <v>448</v>
      </c>
      <c r="C46" s="8" t="s">
        <v>366</v>
      </c>
      <c r="D46" s="8" t="s">
        <v>448</v>
      </c>
      <c r="E46" s="4" t="s">
        <v>81</v>
      </c>
      <c r="F46" s="4" t="s">
        <v>82</v>
      </c>
      <c r="G46" s="4" t="s">
        <v>208</v>
      </c>
      <c r="H46" s="4" t="s">
        <v>560</v>
      </c>
      <c r="I46" s="8">
        <v>3</v>
      </c>
      <c r="J46" s="4"/>
      <c r="K46" s="4"/>
      <c r="L46" s="4"/>
      <c r="M46" s="4"/>
    </row>
    <row r="47" spans="2:13" x14ac:dyDescent="0.2">
      <c r="B47" s="8" t="s">
        <v>449</v>
      </c>
      <c r="C47" s="8" t="s">
        <v>367</v>
      </c>
      <c r="D47" s="8" t="s">
        <v>449</v>
      </c>
      <c r="E47" s="4" t="s">
        <v>81</v>
      </c>
      <c r="F47" s="4" t="s">
        <v>82</v>
      </c>
      <c r="G47" s="4" t="s">
        <v>208</v>
      </c>
      <c r="H47" s="4" t="s">
        <v>560</v>
      </c>
      <c r="I47" s="8">
        <v>3</v>
      </c>
      <c r="J47" s="4"/>
      <c r="K47" s="4"/>
      <c r="L47" s="4"/>
      <c r="M47" s="4"/>
    </row>
    <row r="48" spans="2:13" x14ac:dyDescent="0.2">
      <c r="B48" s="8" t="s">
        <v>450</v>
      </c>
      <c r="C48" s="8" t="s">
        <v>368</v>
      </c>
      <c r="D48" s="8" t="s">
        <v>450</v>
      </c>
      <c r="E48" s="4" t="s">
        <v>81</v>
      </c>
      <c r="F48" s="4" t="s">
        <v>82</v>
      </c>
      <c r="G48" s="4" t="s">
        <v>208</v>
      </c>
      <c r="H48" s="4" t="s">
        <v>560</v>
      </c>
      <c r="I48" s="8">
        <v>3</v>
      </c>
      <c r="J48" s="4"/>
      <c r="K48" s="4"/>
      <c r="L48" s="4"/>
      <c r="M48" s="4"/>
    </row>
    <row r="49" spans="2:13" x14ac:dyDescent="0.2">
      <c r="B49" s="8" t="s">
        <v>451</v>
      </c>
      <c r="C49" s="8" t="s">
        <v>369</v>
      </c>
      <c r="D49" s="8" t="s">
        <v>451</v>
      </c>
      <c r="E49" s="4" t="s">
        <v>81</v>
      </c>
      <c r="F49" s="4" t="s">
        <v>82</v>
      </c>
      <c r="G49" s="4" t="s">
        <v>208</v>
      </c>
      <c r="H49" s="4" t="s">
        <v>560</v>
      </c>
      <c r="I49" s="8">
        <v>3</v>
      </c>
      <c r="J49" s="4"/>
      <c r="K49" s="4"/>
      <c r="L49" s="4"/>
      <c r="M49" s="4"/>
    </row>
    <row r="50" spans="2:13" x14ac:dyDescent="0.2">
      <c r="B50" s="8" t="s">
        <v>452</v>
      </c>
      <c r="C50" s="8" t="s">
        <v>370</v>
      </c>
      <c r="D50" s="8" t="s">
        <v>452</v>
      </c>
      <c r="E50" s="4" t="s">
        <v>81</v>
      </c>
      <c r="F50" s="4" t="s">
        <v>82</v>
      </c>
      <c r="G50" s="4" t="s">
        <v>208</v>
      </c>
      <c r="H50" s="4" t="s">
        <v>560</v>
      </c>
      <c r="I50" s="8">
        <v>3</v>
      </c>
      <c r="J50" s="4"/>
      <c r="K50" s="4"/>
      <c r="L50" s="4"/>
      <c r="M50" s="4"/>
    </row>
    <row r="51" spans="2:13" x14ac:dyDescent="0.2">
      <c r="B51" s="8" t="s">
        <v>453</v>
      </c>
      <c r="C51" s="8" t="s">
        <v>371</v>
      </c>
      <c r="D51" s="8" t="s">
        <v>453</v>
      </c>
      <c r="E51" s="4" t="s">
        <v>81</v>
      </c>
      <c r="F51" s="4" t="s">
        <v>82</v>
      </c>
      <c r="G51" s="4" t="s">
        <v>208</v>
      </c>
      <c r="H51" s="4" t="s">
        <v>560</v>
      </c>
      <c r="I51" s="8">
        <v>3</v>
      </c>
      <c r="J51" s="4"/>
      <c r="K51" s="4"/>
      <c r="L51" s="4"/>
      <c r="M51" s="4"/>
    </row>
    <row r="52" spans="2:13" x14ac:dyDescent="0.2">
      <c r="B52" s="8" t="s">
        <v>454</v>
      </c>
      <c r="C52" s="8" t="s">
        <v>372</v>
      </c>
      <c r="D52" s="8" t="s">
        <v>454</v>
      </c>
      <c r="E52" s="4" t="s">
        <v>81</v>
      </c>
      <c r="F52" s="4" t="s">
        <v>82</v>
      </c>
      <c r="G52" s="4" t="s">
        <v>208</v>
      </c>
      <c r="H52" s="4" t="s">
        <v>560</v>
      </c>
      <c r="I52" s="8">
        <v>3</v>
      </c>
      <c r="J52" s="4"/>
      <c r="K52" s="4"/>
      <c r="L52" s="4"/>
      <c r="M52" s="4"/>
    </row>
    <row r="53" spans="2:13" x14ac:dyDescent="0.2">
      <c r="B53" s="8" t="s">
        <v>455</v>
      </c>
      <c r="C53" s="8" t="s">
        <v>373</v>
      </c>
      <c r="D53" s="8" t="s">
        <v>455</v>
      </c>
      <c r="E53" s="4" t="s">
        <v>81</v>
      </c>
      <c r="F53" s="4" t="s">
        <v>82</v>
      </c>
      <c r="G53" s="4" t="s">
        <v>208</v>
      </c>
      <c r="H53" s="4" t="s">
        <v>560</v>
      </c>
      <c r="I53" s="8">
        <v>3</v>
      </c>
      <c r="J53" s="4"/>
      <c r="K53" s="4"/>
      <c r="L53" s="4"/>
      <c r="M53" s="4"/>
    </row>
    <row r="54" spans="2:13" x14ac:dyDescent="0.2">
      <c r="B54" s="8" t="s">
        <v>456</v>
      </c>
      <c r="C54" s="8" t="s">
        <v>374</v>
      </c>
      <c r="D54" s="8" t="s">
        <v>456</v>
      </c>
      <c r="E54" s="4" t="s">
        <v>81</v>
      </c>
      <c r="F54" s="4" t="s">
        <v>82</v>
      </c>
      <c r="G54" s="4" t="s">
        <v>208</v>
      </c>
      <c r="H54" s="4" t="s">
        <v>560</v>
      </c>
      <c r="I54" s="8">
        <v>3</v>
      </c>
      <c r="J54" s="4"/>
      <c r="K54" s="4"/>
      <c r="L54" s="4"/>
      <c r="M54" s="4"/>
    </row>
    <row r="55" spans="2:13" x14ac:dyDescent="0.2">
      <c r="B55" s="8" t="s">
        <v>457</v>
      </c>
      <c r="C55" s="59" t="s">
        <v>375</v>
      </c>
      <c r="D55" s="8" t="s">
        <v>457</v>
      </c>
      <c r="E55" s="4" t="s">
        <v>81</v>
      </c>
      <c r="F55" s="4" t="s">
        <v>82</v>
      </c>
      <c r="G55" s="4" t="s">
        <v>208</v>
      </c>
      <c r="H55" s="4" t="s">
        <v>560</v>
      </c>
      <c r="I55" s="8">
        <v>3</v>
      </c>
      <c r="J55" s="4"/>
      <c r="K55" s="4"/>
      <c r="L55" s="4"/>
      <c r="M55" s="4"/>
    </row>
    <row r="56" spans="2:13" x14ac:dyDescent="0.2">
      <c r="B56" s="8" t="s">
        <v>458</v>
      </c>
      <c r="C56" s="59" t="s">
        <v>376</v>
      </c>
      <c r="D56" s="8" t="s">
        <v>458</v>
      </c>
      <c r="E56" s="4" t="s">
        <v>79</v>
      </c>
      <c r="F56" s="4" t="s">
        <v>46</v>
      </c>
      <c r="G56" s="4" t="s">
        <v>208</v>
      </c>
      <c r="H56" s="4" t="s">
        <v>322</v>
      </c>
      <c r="I56" s="8">
        <v>1</v>
      </c>
      <c r="J56" s="4"/>
      <c r="K56" s="4"/>
      <c r="L56" s="4"/>
      <c r="M56" s="4"/>
    </row>
    <row r="57" spans="2:13" x14ac:dyDescent="0.2">
      <c r="B57" s="8" t="s">
        <v>459</v>
      </c>
      <c r="C57" s="59" t="s">
        <v>377</v>
      </c>
      <c r="D57" s="8" t="s">
        <v>459</v>
      </c>
      <c r="E57" s="4" t="s">
        <v>79</v>
      </c>
      <c r="F57" s="4" t="s">
        <v>46</v>
      </c>
      <c r="G57" s="4" t="s">
        <v>208</v>
      </c>
      <c r="H57" s="4" t="s">
        <v>322</v>
      </c>
      <c r="I57" s="8">
        <v>1</v>
      </c>
      <c r="J57" s="4"/>
      <c r="K57" s="4"/>
      <c r="L57" s="4"/>
      <c r="M57" s="4"/>
    </row>
    <row r="58" spans="2:13" x14ac:dyDescent="0.2">
      <c r="B58" s="8" t="s">
        <v>460</v>
      </c>
      <c r="C58" s="59" t="s">
        <v>378</v>
      </c>
      <c r="D58" s="8" t="s">
        <v>460</v>
      </c>
      <c r="E58" s="4" t="s">
        <v>79</v>
      </c>
      <c r="F58" s="4" t="s">
        <v>46</v>
      </c>
      <c r="G58" s="4" t="s">
        <v>208</v>
      </c>
      <c r="H58" s="4" t="s">
        <v>322</v>
      </c>
      <c r="I58" s="8">
        <v>1</v>
      </c>
      <c r="J58" s="4"/>
      <c r="K58" s="4"/>
      <c r="L58" s="4"/>
      <c r="M58" s="4"/>
    </row>
    <row r="59" spans="2:13" x14ac:dyDescent="0.2">
      <c r="B59" s="8" t="s">
        <v>461</v>
      </c>
      <c r="C59" s="59" t="s">
        <v>379</v>
      </c>
      <c r="D59" s="8" t="s">
        <v>461</v>
      </c>
      <c r="E59" s="4" t="s">
        <v>81</v>
      </c>
      <c r="F59" s="4" t="s">
        <v>82</v>
      </c>
      <c r="G59" s="4" t="s">
        <v>208</v>
      </c>
      <c r="H59" s="4" t="s">
        <v>560</v>
      </c>
      <c r="I59" s="8">
        <v>3</v>
      </c>
      <c r="J59" s="4"/>
      <c r="K59" s="4"/>
      <c r="L59" s="4"/>
      <c r="M59" s="4"/>
    </row>
    <row r="60" spans="2:13" x14ac:dyDescent="0.2">
      <c r="B60" s="8" t="s">
        <v>462</v>
      </c>
      <c r="C60" s="59" t="s">
        <v>380</v>
      </c>
      <c r="D60" s="8" t="s">
        <v>462</v>
      </c>
      <c r="E60" s="4" t="s">
        <v>81</v>
      </c>
      <c r="F60" s="4" t="s">
        <v>82</v>
      </c>
      <c r="G60" s="4" t="s">
        <v>208</v>
      </c>
      <c r="H60" s="4" t="s">
        <v>560</v>
      </c>
      <c r="I60" s="8">
        <v>3</v>
      </c>
      <c r="J60" s="4"/>
      <c r="K60" s="4"/>
      <c r="L60" s="4"/>
      <c r="M60" s="4"/>
    </row>
    <row r="61" spans="2:13" x14ac:dyDescent="0.2">
      <c r="B61" s="8" t="s">
        <v>463</v>
      </c>
      <c r="C61" s="59" t="s">
        <v>381</v>
      </c>
      <c r="D61" s="8" t="s">
        <v>463</v>
      </c>
      <c r="E61" s="4" t="s">
        <v>81</v>
      </c>
      <c r="F61" s="4" t="s">
        <v>82</v>
      </c>
      <c r="G61" s="4" t="s">
        <v>208</v>
      </c>
      <c r="H61" s="4" t="s">
        <v>560</v>
      </c>
      <c r="I61" s="8">
        <v>3</v>
      </c>
      <c r="J61" s="4"/>
      <c r="K61" s="4"/>
      <c r="L61" s="4"/>
      <c r="M61" s="4"/>
    </row>
    <row r="62" spans="2:13" x14ac:dyDescent="0.2">
      <c r="B62" s="8" t="s">
        <v>464</v>
      </c>
      <c r="C62" s="59" t="s">
        <v>331</v>
      </c>
      <c r="D62" s="8" t="s">
        <v>464</v>
      </c>
      <c r="E62" s="4" t="s">
        <v>79</v>
      </c>
      <c r="F62" s="4" t="s">
        <v>46</v>
      </c>
      <c r="G62" s="4" t="s">
        <v>208</v>
      </c>
      <c r="H62" s="4" t="s">
        <v>322</v>
      </c>
      <c r="I62" s="8">
        <v>1</v>
      </c>
      <c r="J62" s="4"/>
      <c r="K62" s="4"/>
      <c r="L62" s="4"/>
      <c r="M62" s="4"/>
    </row>
    <row r="63" spans="2:13" ht="19.2" x14ac:dyDescent="0.2">
      <c r="B63" s="8" t="s">
        <v>465</v>
      </c>
      <c r="C63" s="59" t="s">
        <v>382</v>
      </c>
      <c r="D63" s="8" t="s">
        <v>465</v>
      </c>
      <c r="E63" s="60" t="s">
        <v>581</v>
      </c>
      <c r="F63" s="60" t="s">
        <v>582</v>
      </c>
      <c r="G63" s="4" t="s">
        <v>583</v>
      </c>
      <c r="H63" s="4" t="s">
        <v>584</v>
      </c>
      <c r="I63" s="8">
        <v>2</v>
      </c>
      <c r="J63" s="4"/>
      <c r="K63" s="4"/>
      <c r="L63" s="4"/>
      <c r="M63" s="4"/>
    </row>
    <row r="64" spans="2:13" x14ac:dyDescent="0.2">
      <c r="B64" s="8" t="s">
        <v>466</v>
      </c>
      <c r="C64" s="59" t="s">
        <v>383</v>
      </c>
      <c r="D64" s="8" t="s">
        <v>466</v>
      </c>
      <c r="E64" s="4" t="s">
        <v>81</v>
      </c>
      <c r="F64" s="4" t="s">
        <v>82</v>
      </c>
      <c r="G64" s="4" t="s">
        <v>208</v>
      </c>
      <c r="H64" s="4" t="s">
        <v>560</v>
      </c>
      <c r="I64" s="8">
        <v>3</v>
      </c>
      <c r="J64" s="4"/>
      <c r="K64" s="4"/>
      <c r="L64" s="4"/>
      <c r="M64" s="4"/>
    </row>
    <row r="65" spans="2:13" x14ac:dyDescent="0.2">
      <c r="B65" s="8" t="s">
        <v>467</v>
      </c>
      <c r="C65" s="59" t="s">
        <v>384</v>
      </c>
      <c r="D65" s="8" t="s">
        <v>467</v>
      </c>
      <c r="E65" s="4" t="s">
        <v>81</v>
      </c>
      <c r="F65" s="4" t="s">
        <v>82</v>
      </c>
      <c r="G65" s="4" t="s">
        <v>208</v>
      </c>
      <c r="H65" s="4" t="s">
        <v>560</v>
      </c>
      <c r="I65" s="8">
        <v>3</v>
      </c>
      <c r="J65" s="4"/>
      <c r="K65" s="4"/>
      <c r="L65" s="4"/>
      <c r="M65" s="4"/>
    </row>
    <row r="66" spans="2:13" x14ac:dyDescent="0.2">
      <c r="B66" s="8" t="s">
        <v>468</v>
      </c>
      <c r="C66" s="59" t="s">
        <v>385</v>
      </c>
      <c r="D66" s="8" t="s">
        <v>468</v>
      </c>
      <c r="E66" s="4" t="s">
        <v>81</v>
      </c>
      <c r="F66" s="4" t="s">
        <v>82</v>
      </c>
      <c r="G66" s="4" t="s">
        <v>208</v>
      </c>
      <c r="H66" s="4" t="s">
        <v>560</v>
      </c>
      <c r="I66" s="8">
        <v>3</v>
      </c>
      <c r="J66" s="4"/>
      <c r="K66" s="4"/>
      <c r="L66" s="4"/>
      <c r="M66" s="4"/>
    </row>
    <row r="67" spans="2:13" x14ac:dyDescent="0.2">
      <c r="B67" s="8" t="s">
        <v>469</v>
      </c>
      <c r="C67" s="59" t="s">
        <v>386</v>
      </c>
      <c r="D67" s="8" t="s">
        <v>469</v>
      </c>
      <c r="E67" s="4" t="s">
        <v>81</v>
      </c>
      <c r="F67" s="4" t="s">
        <v>82</v>
      </c>
      <c r="G67" s="4" t="s">
        <v>208</v>
      </c>
      <c r="H67" s="4" t="s">
        <v>560</v>
      </c>
      <c r="I67" s="8">
        <v>3</v>
      </c>
      <c r="J67" s="4"/>
      <c r="K67" s="4"/>
      <c r="L67" s="4"/>
      <c r="M67" s="4"/>
    </row>
    <row r="68" spans="2:13" x14ac:dyDescent="0.2">
      <c r="B68" s="8" t="s">
        <v>470</v>
      </c>
      <c r="C68" s="59" t="s">
        <v>387</v>
      </c>
      <c r="D68" s="8" t="s">
        <v>470</v>
      </c>
      <c r="E68" s="4" t="s">
        <v>81</v>
      </c>
      <c r="F68" s="4" t="s">
        <v>82</v>
      </c>
      <c r="G68" s="4" t="s">
        <v>208</v>
      </c>
      <c r="H68" s="4" t="s">
        <v>560</v>
      </c>
      <c r="I68" s="8">
        <v>3</v>
      </c>
      <c r="J68" s="4"/>
      <c r="K68" s="4"/>
      <c r="L68" s="4"/>
      <c r="M68" s="4"/>
    </row>
    <row r="69" spans="2:13" x14ac:dyDescent="0.2">
      <c r="B69" s="8" t="s">
        <v>471</v>
      </c>
      <c r="C69" s="59" t="s">
        <v>388</v>
      </c>
      <c r="D69" s="8" t="s">
        <v>471</v>
      </c>
      <c r="E69" s="4" t="s">
        <v>81</v>
      </c>
      <c r="F69" s="4" t="s">
        <v>82</v>
      </c>
      <c r="G69" s="4" t="s">
        <v>208</v>
      </c>
      <c r="H69" s="4" t="s">
        <v>560</v>
      </c>
      <c r="I69" s="8">
        <v>3</v>
      </c>
      <c r="J69" s="4"/>
      <c r="K69" s="4"/>
      <c r="L69" s="4"/>
      <c r="M69" s="4"/>
    </row>
    <row r="70" spans="2:13" x14ac:dyDescent="0.2">
      <c r="B70" s="8" t="s">
        <v>472</v>
      </c>
      <c r="C70" s="59" t="s">
        <v>389</v>
      </c>
      <c r="D70" s="8" t="s">
        <v>472</v>
      </c>
      <c r="E70" s="4" t="s">
        <v>81</v>
      </c>
      <c r="F70" s="4" t="s">
        <v>82</v>
      </c>
      <c r="G70" s="4" t="s">
        <v>208</v>
      </c>
      <c r="H70" s="4" t="s">
        <v>560</v>
      </c>
      <c r="I70" s="8">
        <v>3</v>
      </c>
      <c r="J70" s="4"/>
      <c r="K70" s="4"/>
      <c r="L70" s="4"/>
      <c r="M70" s="4"/>
    </row>
    <row r="71" spans="2:13" x14ac:dyDescent="0.2">
      <c r="B71" s="8" t="s">
        <v>473</v>
      </c>
      <c r="C71" s="59" t="s">
        <v>390</v>
      </c>
      <c r="D71" s="8" t="s">
        <v>473</v>
      </c>
      <c r="E71" s="4" t="s">
        <v>81</v>
      </c>
      <c r="F71" s="4" t="s">
        <v>82</v>
      </c>
      <c r="G71" s="4" t="s">
        <v>208</v>
      </c>
      <c r="H71" s="4" t="s">
        <v>560</v>
      </c>
      <c r="I71" s="8">
        <v>3</v>
      </c>
      <c r="J71" s="4"/>
      <c r="K71" s="4"/>
      <c r="L71" s="4"/>
      <c r="M71" s="4"/>
    </row>
    <row r="72" spans="2:13" x14ac:dyDescent="0.2">
      <c r="B72" s="8" t="s">
        <v>474</v>
      </c>
      <c r="C72" s="59" t="s">
        <v>391</v>
      </c>
      <c r="D72" s="8" t="s">
        <v>474</v>
      </c>
      <c r="E72" s="4" t="s">
        <v>81</v>
      </c>
      <c r="F72" s="4" t="s">
        <v>82</v>
      </c>
      <c r="G72" s="4" t="s">
        <v>208</v>
      </c>
      <c r="H72" s="4" t="s">
        <v>560</v>
      </c>
      <c r="I72" s="8">
        <v>3</v>
      </c>
      <c r="J72" s="4"/>
      <c r="K72" s="4"/>
      <c r="L72" s="4"/>
      <c r="M72" s="4"/>
    </row>
    <row r="73" spans="2:13" x14ac:dyDescent="0.2">
      <c r="B73" s="8" t="s">
        <v>475</v>
      </c>
      <c r="C73" s="59" t="s">
        <v>392</v>
      </c>
      <c r="D73" s="8" t="s">
        <v>475</v>
      </c>
      <c r="E73" s="4" t="s">
        <v>81</v>
      </c>
      <c r="F73" s="4" t="s">
        <v>82</v>
      </c>
      <c r="G73" s="4" t="s">
        <v>208</v>
      </c>
      <c r="H73" s="4" t="s">
        <v>560</v>
      </c>
      <c r="I73" s="8">
        <v>3</v>
      </c>
      <c r="J73" s="4"/>
      <c r="K73" s="4"/>
      <c r="L73" s="4"/>
      <c r="M73" s="4"/>
    </row>
    <row r="74" spans="2:13" x14ac:dyDescent="0.2">
      <c r="B74" s="8" t="s">
        <v>476</v>
      </c>
      <c r="C74" s="59" t="s">
        <v>393</v>
      </c>
      <c r="D74" s="8" t="s">
        <v>476</v>
      </c>
      <c r="E74" s="4" t="s">
        <v>81</v>
      </c>
      <c r="F74" s="4" t="s">
        <v>82</v>
      </c>
      <c r="G74" s="4" t="s">
        <v>208</v>
      </c>
      <c r="H74" s="4" t="s">
        <v>560</v>
      </c>
      <c r="I74" s="8">
        <v>3</v>
      </c>
      <c r="J74" s="4"/>
      <c r="K74" s="4"/>
      <c r="L74" s="4"/>
      <c r="M74" s="4"/>
    </row>
    <row r="75" spans="2:13" x14ac:dyDescent="0.2">
      <c r="B75" s="8" t="s">
        <v>477</v>
      </c>
      <c r="C75" s="59" t="s">
        <v>392</v>
      </c>
      <c r="D75" s="8" t="s">
        <v>477</v>
      </c>
      <c r="E75" s="4" t="s">
        <v>81</v>
      </c>
      <c r="F75" s="4" t="s">
        <v>82</v>
      </c>
      <c r="G75" s="4" t="s">
        <v>208</v>
      </c>
      <c r="H75" s="4" t="s">
        <v>560</v>
      </c>
      <c r="I75" s="8">
        <v>3</v>
      </c>
      <c r="J75" s="4"/>
      <c r="K75" s="4"/>
      <c r="L75" s="4"/>
      <c r="M75" s="4"/>
    </row>
    <row r="76" spans="2:13" x14ac:dyDescent="0.2">
      <c r="B76" s="8" t="s">
        <v>478</v>
      </c>
      <c r="C76" s="59" t="s">
        <v>394</v>
      </c>
      <c r="D76" s="8" t="s">
        <v>478</v>
      </c>
      <c r="E76" s="4" t="s">
        <v>81</v>
      </c>
      <c r="F76" s="4" t="s">
        <v>82</v>
      </c>
      <c r="G76" s="4" t="s">
        <v>208</v>
      </c>
      <c r="H76" s="4" t="s">
        <v>560</v>
      </c>
      <c r="I76" s="8">
        <v>3</v>
      </c>
      <c r="J76" s="4"/>
      <c r="K76" s="4"/>
      <c r="L76" s="4"/>
      <c r="M76" s="4"/>
    </row>
    <row r="77" spans="2:13" x14ac:dyDescent="0.2">
      <c r="B77" s="8" t="s">
        <v>479</v>
      </c>
      <c r="C77" s="59" t="s">
        <v>395</v>
      </c>
      <c r="D77" s="8" t="s">
        <v>479</v>
      </c>
      <c r="E77" s="4" t="s">
        <v>81</v>
      </c>
      <c r="F77" s="4" t="s">
        <v>82</v>
      </c>
      <c r="G77" s="4" t="s">
        <v>208</v>
      </c>
      <c r="H77" s="4" t="s">
        <v>560</v>
      </c>
      <c r="I77" s="8">
        <v>3</v>
      </c>
      <c r="J77" s="4"/>
      <c r="K77" s="4"/>
      <c r="L77" s="4"/>
      <c r="M77" s="4"/>
    </row>
    <row r="78" spans="2:13" x14ac:dyDescent="0.2">
      <c r="B78" s="8" t="s">
        <v>480</v>
      </c>
      <c r="C78" s="59" t="s">
        <v>396</v>
      </c>
      <c r="D78" s="8" t="s">
        <v>480</v>
      </c>
      <c r="E78" s="4" t="s">
        <v>81</v>
      </c>
      <c r="F78" s="4" t="s">
        <v>82</v>
      </c>
      <c r="G78" s="4" t="s">
        <v>208</v>
      </c>
      <c r="H78" s="4" t="s">
        <v>560</v>
      </c>
      <c r="I78" s="8">
        <v>3</v>
      </c>
      <c r="J78" s="4"/>
      <c r="K78" s="4"/>
      <c r="L78" s="4"/>
      <c r="M78" s="4"/>
    </row>
    <row r="79" spans="2:13" x14ac:dyDescent="0.2">
      <c r="B79" s="8" t="s">
        <v>481</v>
      </c>
      <c r="C79" s="59" t="s">
        <v>397</v>
      </c>
      <c r="D79" s="8" t="s">
        <v>481</v>
      </c>
      <c r="E79" s="4" t="s">
        <v>81</v>
      </c>
      <c r="F79" s="4" t="s">
        <v>82</v>
      </c>
      <c r="G79" s="4" t="s">
        <v>208</v>
      </c>
      <c r="H79" s="4" t="s">
        <v>560</v>
      </c>
      <c r="I79" s="8">
        <v>3</v>
      </c>
      <c r="J79" s="4"/>
      <c r="K79" s="4"/>
      <c r="L79" s="4"/>
      <c r="M79" s="4"/>
    </row>
    <row r="80" spans="2:13" x14ac:dyDescent="0.2">
      <c r="B80" s="8" t="s">
        <v>482</v>
      </c>
      <c r="C80" s="59" t="s">
        <v>398</v>
      </c>
      <c r="D80" s="8" t="s">
        <v>482</v>
      </c>
      <c r="E80" s="4" t="s">
        <v>81</v>
      </c>
      <c r="F80" s="4" t="s">
        <v>82</v>
      </c>
      <c r="G80" s="4" t="s">
        <v>208</v>
      </c>
      <c r="H80" s="4" t="s">
        <v>560</v>
      </c>
      <c r="I80" s="8">
        <v>3</v>
      </c>
      <c r="J80" s="4"/>
      <c r="K80" s="4"/>
      <c r="L80" s="4"/>
      <c r="M80" s="4"/>
    </row>
    <row r="81" spans="2:13" x14ac:dyDescent="0.2">
      <c r="B81" s="8" t="s">
        <v>483</v>
      </c>
      <c r="C81" s="59" t="s">
        <v>399</v>
      </c>
      <c r="D81" s="8" t="s">
        <v>483</v>
      </c>
      <c r="E81" s="4" t="s">
        <v>81</v>
      </c>
      <c r="F81" s="4" t="s">
        <v>82</v>
      </c>
      <c r="G81" s="4" t="s">
        <v>208</v>
      </c>
      <c r="H81" s="4" t="s">
        <v>560</v>
      </c>
      <c r="I81" s="8">
        <v>3</v>
      </c>
      <c r="J81" s="4"/>
      <c r="K81" s="4"/>
      <c r="L81" s="4"/>
      <c r="M81" s="4"/>
    </row>
    <row r="82" spans="2:13" ht="19.2" x14ac:dyDescent="0.2">
      <c r="B82" s="8" t="s">
        <v>484</v>
      </c>
      <c r="C82" s="59" t="s">
        <v>400</v>
      </c>
      <c r="D82" s="8" t="s">
        <v>484</v>
      </c>
      <c r="E82" s="60" t="s">
        <v>581</v>
      </c>
      <c r="F82" s="60" t="s">
        <v>582</v>
      </c>
      <c r="G82" s="4" t="s">
        <v>583</v>
      </c>
      <c r="H82" s="4" t="s">
        <v>584</v>
      </c>
      <c r="I82" s="8">
        <v>2</v>
      </c>
      <c r="J82" s="4"/>
      <c r="K82" s="4"/>
      <c r="L82" s="4"/>
      <c r="M82" s="4"/>
    </row>
    <row r="83" spans="2:13" x14ac:dyDescent="0.2">
      <c r="B83" s="8" t="s">
        <v>485</v>
      </c>
      <c r="C83" s="59" t="s">
        <v>401</v>
      </c>
      <c r="D83" s="8" t="s">
        <v>485</v>
      </c>
      <c r="E83" s="4" t="s">
        <v>81</v>
      </c>
      <c r="F83" s="4" t="s">
        <v>82</v>
      </c>
      <c r="G83" s="4" t="s">
        <v>208</v>
      </c>
      <c r="H83" s="4" t="s">
        <v>560</v>
      </c>
      <c r="I83" s="8">
        <v>3</v>
      </c>
      <c r="J83" s="4"/>
      <c r="K83" s="4"/>
      <c r="L83" s="4"/>
      <c r="M83" s="4"/>
    </row>
    <row r="84" spans="2:13" x14ac:dyDescent="0.2">
      <c r="B84" s="8" t="s">
        <v>486</v>
      </c>
      <c r="C84" s="59" t="s">
        <v>402</v>
      </c>
      <c r="D84" s="8" t="s">
        <v>486</v>
      </c>
      <c r="E84" s="4" t="s">
        <v>81</v>
      </c>
      <c r="F84" s="4" t="s">
        <v>82</v>
      </c>
      <c r="G84" s="4" t="s">
        <v>208</v>
      </c>
      <c r="H84" s="4" t="s">
        <v>560</v>
      </c>
      <c r="I84" s="8">
        <v>3</v>
      </c>
      <c r="J84" s="4"/>
      <c r="K84" s="4"/>
      <c r="L84" s="4"/>
      <c r="M84" s="4"/>
    </row>
    <row r="85" spans="2:13" x14ac:dyDescent="0.2">
      <c r="B85" s="8" t="s">
        <v>487</v>
      </c>
      <c r="C85" s="59" t="s">
        <v>403</v>
      </c>
      <c r="D85" s="8" t="s">
        <v>487</v>
      </c>
      <c r="E85" s="4" t="s">
        <v>81</v>
      </c>
      <c r="F85" s="4" t="s">
        <v>82</v>
      </c>
      <c r="G85" s="4" t="s">
        <v>208</v>
      </c>
      <c r="H85" s="4" t="s">
        <v>560</v>
      </c>
      <c r="I85" s="8">
        <v>3</v>
      </c>
      <c r="J85" s="4"/>
      <c r="K85" s="4"/>
      <c r="L85" s="4"/>
      <c r="M85" s="4"/>
    </row>
    <row r="86" spans="2:13" x14ac:dyDescent="0.2">
      <c r="B86" s="8" t="s">
        <v>488</v>
      </c>
      <c r="C86" s="59" t="s">
        <v>404</v>
      </c>
      <c r="D86" s="8" t="s">
        <v>488</v>
      </c>
      <c r="E86" s="4" t="s">
        <v>79</v>
      </c>
      <c r="F86" s="4" t="s">
        <v>46</v>
      </c>
      <c r="G86" s="4" t="s">
        <v>208</v>
      </c>
      <c r="H86" s="4" t="s">
        <v>322</v>
      </c>
      <c r="I86" s="8">
        <v>1</v>
      </c>
      <c r="J86" s="4"/>
      <c r="K86" s="4"/>
      <c r="L86" s="4"/>
      <c r="M86" s="4"/>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249977111117893"/>
  </sheetPr>
  <dimension ref="B1:C114"/>
  <sheetViews>
    <sheetView topLeftCell="A13" zoomScale="85" zoomScaleNormal="85" workbookViewId="0">
      <selection activeCell="B35" sqref="B35"/>
    </sheetView>
  </sheetViews>
  <sheetFormatPr defaultColWidth="9.109375" defaultRowHeight="17.399999999999999" x14ac:dyDescent="0.2"/>
  <cols>
    <col min="1" max="1" width="4.77734375" style="3" customWidth="1"/>
    <col min="2" max="2" width="54.88671875" style="3" customWidth="1"/>
    <col min="3" max="3" width="32" style="3" bestFit="1" customWidth="1"/>
    <col min="4" max="4" width="2.21875" style="3" customWidth="1"/>
    <col min="5" max="16384" width="9.109375" style="3"/>
  </cols>
  <sheetData>
    <row r="1" spans="2:3" x14ac:dyDescent="0.2">
      <c r="B1" s="3" t="s">
        <v>498</v>
      </c>
    </row>
    <row r="2" spans="2:3" x14ac:dyDescent="0.2">
      <c r="B2" s="5"/>
      <c r="C2" s="5" t="s">
        <v>56</v>
      </c>
    </row>
    <row r="3" spans="2:3" x14ac:dyDescent="0.2">
      <c r="B3" s="9" t="s">
        <v>499</v>
      </c>
      <c r="C3" s="4" t="s">
        <v>211</v>
      </c>
    </row>
    <row r="4" spans="2:3" x14ac:dyDescent="0.2">
      <c r="B4" s="10"/>
      <c r="C4" s="4" t="s">
        <v>225</v>
      </c>
    </row>
    <row r="5" spans="2:3" x14ac:dyDescent="0.2">
      <c r="B5" s="10"/>
      <c r="C5" s="4" t="s">
        <v>226</v>
      </c>
    </row>
    <row r="6" spans="2:3" x14ac:dyDescent="0.2">
      <c r="B6" s="10"/>
      <c r="C6" s="4" t="s">
        <v>227</v>
      </c>
    </row>
    <row r="7" spans="2:3" x14ac:dyDescent="0.2">
      <c r="B7" s="10"/>
      <c r="C7" s="4" t="s">
        <v>228</v>
      </c>
    </row>
    <row r="8" spans="2:3" x14ac:dyDescent="0.2">
      <c r="B8" s="10"/>
      <c r="C8" s="4" t="s">
        <v>229</v>
      </c>
    </row>
    <row r="9" spans="2:3" x14ac:dyDescent="0.2">
      <c r="B9" s="10"/>
      <c r="C9" s="4" t="s">
        <v>230</v>
      </c>
    </row>
    <row r="10" spans="2:3" x14ac:dyDescent="0.2">
      <c r="B10" s="10"/>
      <c r="C10" s="4" t="s">
        <v>231</v>
      </c>
    </row>
    <row r="11" spans="2:3" x14ac:dyDescent="0.2">
      <c r="B11" s="10"/>
      <c r="C11" s="4" t="s">
        <v>232</v>
      </c>
    </row>
    <row r="12" spans="2:3" x14ac:dyDescent="0.2">
      <c r="B12" s="11"/>
      <c r="C12" s="4" t="s">
        <v>221</v>
      </c>
    </row>
    <row r="13" spans="2:3" x14ac:dyDescent="0.2">
      <c r="B13" s="9" t="s">
        <v>500</v>
      </c>
      <c r="C13" s="4" t="s">
        <v>212</v>
      </c>
    </row>
    <row r="14" spans="2:3" x14ac:dyDescent="0.2">
      <c r="B14" s="11"/>
      <c r="C14" s="4" t="s">
        <v>222</v>
      </c>
    </row>
    <row r="15" spans="2:3" x14ac:dyDescent="0.2">
      <c r="B15" s="9" t="s">
        <v>506</v>
      </c>
      <c r="C15" s="4" t="s">
        <v>501</v>
      </c>
    </row>
    <row r="16" spans="2:3" x14ac:dyDescent="0.2">
      <c r="B16" s="10"/>
      <c r="C16" s="4" t="s">
        <v>223</v>
      </c>
    </row>
    <row r="17" spans="2:3" x14ac:dyDescent="0.2">
      <c r="B17" s="11"/>
      <c r="C17" s="4" t="s">
        <v>502</v>
      </c>
    </row>
    <row r="18" spans="2:3" x14ac:dyDescent="0.2">
      <c r="B18" s="9" t="s">
        <v>507</v>
      </c>
      <c r="C18" s="4" t="s">
        <v>213</v>
      </c>
    </row>
    <row r="19" spans="2:3" x14ac:dyDescent="0.2">
      <c r="B19" s="10"/>
      <c r="C19" s="4" t="s">
        <v>224</v>
      </c>
    </row>
    <row r="20" spans="2:3" x14ac:dyDescent="0.2">
      <c r="B20" s="11"/>
      <c r="C20" s="4" t="s">
        <v>233</v>
      </c>
    </row>
    <row r="21" spans="2:3" x14ac:dyDescent="0.2">
      <c r="B21" s="9" t="s">
        <v>508</v>
      </c>
      <c r="C21" s="4" t="s">
        <v>214</v>
      </c>
    </row>
    <row r="22" spans="2:3" x14ac:dyDescent="0.2">
      <c r="B22" s="10"/>
      <c r="C22" s="4" t="s">
        <v>234</v>
      </c>
    </row>
    <row r="23" spans="2:3" x14ac:dyDescent="0.2">
      <c r="B23" s="10"/>
      <c r="C23" s="4" t="s">
        <v>235</v>
      </c>
    </row>
    <row r="24" spans="2:3" x14ac:dyDescent="0.2">
      <c r="B24" s="10"/>
      <c r="C24" s="4" t="s">
        <v>236</v>
      </c>
    </row>
    <row r="25" spans="2:3" x14ac:dyDescent="0.2">
      <c r="B25" s="10"/>
      <c r="C25" s="4" t="s">
        <v>237</v>
      </c>
    </row>
    <row r="26" spans="2:3" x14ac:dyDescent="0.2">
      <c r="B26" s="11"/>
      <c r="C26" s="4" t="s">
        <v>238</v>
      </c>
    </row>
    <row r="27" spans="2:3" x14ac:dyDescent="0.2">
      <c r="B27" s="9" t="s">
        <v>503</v>
      </c>
      <c r="C27" s="4" t="s">
        <v>215</v>
      </c>
    </row>
    <row r="28" spans="2:3" x14ac:dyDescent="0.2">
      <c r="B28" s="10"/>
      <c r="C28" s="4" t="s">
        <v>239</v>
      </c>
    </row>
    <row r="29" spans="2:3" x14ac:dyDescent="0.2">
      <c r="B29" s="10"/>
      <c r="C29" s="4" t="s">
        <v>240</v>
      </c>
    </row>
    <row r="30" spans="2:3" x14ac:dyDescent="0.2">
      <c r="B30" s="10"/>
      <c r="C30" s="4" t="s">
        <v>241</v>
      </c>
    </row>
    <row r="31" spans="2:3" x14ac:dyDescent="0.2">
      <c r="B31" s="10"/>
      <c r="C31" s="4" t="s">
        <v>242</v>
      </c>
    </row>
    <row r="32" spans="2:3" x14ac:dyDescent="0.2">
      <c r="B32" s="10"/>
      <c r="C32" s="4" t="s">
        <v>243</v>
      </c>
    </row>
    <row r="33" spans="2:3" x14ac:dyDescent="0.2">
      <c r="B33" s="10"/>
      <c r="C33" s="4" t="s">
        <v>244</v>
      </c>
    </row>
    <row r="34" spans="2:3" x14ac:dyDescent="0.2">
      <c r="B34" s="10"/>
      <c r="C34" s="4" t="s">
        <v>245</v>
      </c>
    </row>
    <row r="35" spans="2:3" x14ac:dyDescent="0.2">
      <c r="B35" s="10"/>
      <c r="C35" s="4" t="s">
        <v>246</v>
      </c>
    </row>
    <row r="36" spans="2:3" x14ac:dyDescent="0.2">
      <c r="B36" s="11"/>
      <c r="C36" s="4" t="s">
        <v>247</v>
      </c>
    </row>
    <row r="37" spans="2:3" x14ac:dyDescent="0.2">
      <c r="B37" s="4" t="s">
        <v>504</v>
      </c>
      <c r="C37" s="4" t="s">
        <v>216</v>
      </c>
    </row>
    <row r="38" spans="2:3" x14ac:dyDescent="0.2">
      <c r="B38" s="4" t="s">
        <v>505</v>
      </c>
      <c r="C38" s="4" t="s">
        <v>217</v>
      </c>
    </row>
    <row r="39" spans="2:3" x14ac:dyDescent="0.2">
      <c r="B39" s="11" t="s">
        <v>510</v>
      </c>
      <c r="C39" s="4" t="s">
        <v>509</v>
      </c>
    </row>
    <row r="40" spans="2:3" x14ac:dyDescent="0.2">
      <c r="B40" s="9" t="s">
        <v>511</v>
      </c>
      <c r="C40" s="4" t="s">
        <v>218</v>
      </c>
    </row>
    <row r="41" spans="2:3" x14ac:dyDescent="0.2">
      <c r="B41" s="10"/>
      <c r="C41" s="4" t="s">
        <v>248</v>
      </c>
    </row>
    <row r="42" spans="2:3" x14ac:dyDescent="0.2">
      <c r="B42" s="10"/>
      <c r="C42" s="4" t="s">
        <v>249</v>
      </c>
    </row>
    <row r="43" spans="2:3" x14ac:dyDescent="0.2">
      <c r="B43" s="10"/>
      <c r="C43" s="4" t="s">
        <v>250</v>
      </c>
    </row>
    <row r="44" spans="2:3" x14ac:dyDescent="0.2">
      <c r="B44" s="10"/>
      <c r="C44" s="4" t="s">
        <v>251</v>
      </c>
    </row>
    <row r="45" spans="2:3" x14ac:dyDescent="0.2">
      <c r="B45" s="10"/>
      <c r="C45" s="4" t="s">
        <v>252</v>
      </c>
    </row>
    <row r="46" spans="2:3" x14ac:dyDescent="0.2">
      <c r="B46" s="10"/>
      <c r="C46" s="4" t="s">
        <v>253</v>
      </c>
    </row>
    <row r="47" spans="2:3" x14ac:dyDescent="0.2">
      <c r="B47" s="10"/>
      <c r="C47" s="4" t="s">
        <v>254</v>
      </c>
    </row>
    <row r="48" spans="2:3" x14ac:dyDescent="0.2">
      <c r="B48" s="10"/>
      <c r="C48" s="4" t="s">
        <v>255</v>
      </c>
    </row>
    <row r="49" spans="2:3" x14ac:dyDescent="0.2">
      <c r="B49" s="10"/>
      <c r="C49" s="4" t="s">
        <v>256</v>
      </c>
    </row>
    <row r="50" spans="2:3" x14ac:dyDescent="0.2">
      <c r="B50" s="10"/>
      <c r="C50" s="4" t="s">
        <v>257</v>
      </c>
    </row>
    <row r="51" spans="2:3" x14ac:dyDescent="0.2">
      <c r="B51" s="11"/>
      <c r="C51" s="4" t="s">
        <v>258</v>
      </c>
    </row>
    <row r="52" spans="2:3" x14ac:dyDescent="0.5">
      <c r="B52" s="12" t="s">
        <v>512</v>
      </c>
      <c r="C52" s="4" t="s">
        <v>219</v>
      </c>
    </row>
    <row r="53" spans="2:3" x14ac:dyDescent="0.2">
      <c r="B53" s="11"/>
      <c r="C53" s="4" t="s">
        <v>259</v>
      </c>
    </row>
    <row r="54" spans="2:3" x14ac:dyDescent="0.5">
      <c r="B54" s="12" t="s">
        <v>513</v>
      </c>
      <c r="C54" s="4" t="s">
        <v>260</v>
      </c>
    </row>
    <row r="55" spans="2:3" x14ac:dyDescent="0.2">
      <c r="B55" s="10"/>
      <c r="C55" s="4" t="s">
        <v>261</v>
      </c>
    </row>
    <row r="56" spans="2:3" x14ac:dyDescent="0.2">
      <c r="B56" s="10"/>
      <c r="C56" s="4" t="s">
        <v>262</v>
      </c>
    </row>
    <row r="57" spans="2:3" x14ac:dyDescent="0.2">
      <c r="B57" s="10"/>
      <c r="C57" s="4" t="s">
        <v>263</v>
      </c>
    </row>
    <row r="58" spans="2:3" x14ac:dyDescent="0.2">
      <c r="B58" s="11"/>
      <c r="C58" s="4" t="s">
        <v>264</v>
      </c>
    </row>
    <row r="59" spans="2:3" x14ac:dyDescent="0.2">
      <c r="B59" s="4" t="s">
        <v>514</v>
      </c>
      <c r="C59" s="4" t="s">
        <v>220</v>
      </c>
    </row>
    <row r="60" spans="2:3" x14ac:dyDescent="0.2">
      <c r="B60" s="9" t="s">
        <v>515</v>
      </c>
      <c r="C60" s="13" t="s">
        <v>265</v>
      </c>
    </row>
    <row r="61" spans="2:3" x14ac:dyDescent="0.2">
      <c r="B61" s="10"/>
      <c r="C61" s="13" t="s">
        <v>266</v>
      </c>
    </row>
    <row r="62" spans="2:3" x14ac:dyDescent="0.2">
      <c r="B62" s="10"/>
      <c r="C62" s="13" t="s">
        <v>267</v>
      </c>
    </row>
    <row r="63" spans="2:3" x14ac:dyDescent="0.2">
      <c r="B63" s="10"/>
      <c r="C63" s="13" t="s">
        <v>268</v>
      </c>
    </row>
    <row r="64" spans="2:3" x14ac:dyDescent="0.2">
      <c r="B64" s="10"/>
      <c r="C64" s="13" t="s">
        <v>269</v>
      </c>
    </row>
    <row r="65" spans="2:3" x14ac:dyDescent="0.2">
      <c r="B65" s="10"/>
      <c r="C65" s="13" t="s">
        <v>270</v>
      </c>
    </row>
    <row r="66" spans="2:3" x14ac:dyDescent="0.2">
      <c r="B66" s="10"/>
      <c r="C66" s="13" t="s">
        <v>271</v>
      </c>
    </row>
    <row r="67" spans="2:3" x14ac:dyDescent="0.2">
      <c r="B67" s="10"/>
      <c r="C67" s="13" t="s">
        <v>272</v>
      </c>
    </row>
    <row r="68" spans="2:3" x14ac:dyDescent="0.2">
      <c r="B68" s="10"/>
      <c r="C68" s="13" t="s">
        <v>273</v>
      </c>
    </row>
    <row r="69" spans="2:3" x14ac:dyDescent="0.2">
      <c r="B69" s="10"/>
      <c r="C69" s="13" t="s">
        <v>274</v>
      </c>
    </row>
    <row r="70" spans="2:3" x14ac:dyDescent="0.2">
      <c r="B70" s="9" t="s">
        <v>516</v>
      </c>
      <c r="C70" s="4" t="s">
        <v>275</v>
      </c>
    </row>
    <row r="71" spans="2:3" x14ac:dyDescent="0.2">
      <c r="B71" s="10"/>
      <c r="C71" s="4" t="s">
        <v>276</v>
      </c>
    </row>
    <row r="72" spans="2:3" x14ac:dyDescent="0.2">
      <c r="B72" s="10"/>
      <c r="C72" s="4" t="s">
        <v>277</v>
      </c>
    </row>
    <row r="73" spans="2:3" x14ac:dyDescent="0.2">
      <c r="B73" s="10"/>
      <c r="C73" s="4" t="s">
        <v>278</v>
      </c>
    </row>
    <row r="74" spans="2:3" x14ac:dyDescent="0.2">
      <c r="B74" s="10"/>
      <c r="C74" s="4" t="s">
        <v>279</v>
      </c>
    </row>
    <row r="75" spans="2:3" x14ac:dyDescent="0.2">
      <c r="B75" s="11"/>
      <c r="C75" s="4" t="s">
        <v>280</v>
      </c>
    </row>
    <row r="76" spans="2:3" x14ac:dyDescent="0.2">
      <c r="B76" s="4" t="s">
        <v>517</v>
      </c>
      <c r="C76" s="4" t="s">
        <v>281</v>
      </c>
    </row>
    <row r="77" spans="2:3" x14ac:dyDescent="0.2">
      <c r="B77" s="9" t="s">
        <v>518</v>
      </c>
      <c r="C77" s="4" t="s">
        <v>282</v>
      </c>
    </row>
    <row r="78" spans="2:3" x14ac:dyDescent="0.2">
      <c r="B78" s="4" t="s">
        <v>519</v>
      </c>
      <c r="C78" s="4" t="s">
        <v>283</v>
      </c>
    </row>
    <row r="79" spans="2:3" x14ac:dyDescent="0.2">
      <c r="B79" s="4" t="s">
        <v>520</v>
      </c>
      <c r="C79" s="4" t="s">
        <v>284</v>
      </c>
    </row>
    <row r="80" spans="2:3" x14ac:dyDescent="0.2">
      <c r="B80" s="9" t="s">
        <v>521</v>
      </c>
      <c r="C80" s="4" t="s">
        <v>285</v>
      </c>
    </row>
    <row r="81" spans="2:3" x14ac:dyDescent="0.2">
      <c r="B81" s="10"/>
      <c r="C81" s="4" t="s">
        <v>286</v>
      </c>
    </row>
    <row r="82" spans="2:3" x14ac:dyDescent="0.2">
      <c r="B82" s="11"/>
      <c r="C82" s="4" t="s">
        <v>287</v>
      </c>
    </row>
    <row r="83" spans="2:3" x14ac:dyDescent="0.2">
      <c r="B83" s="9" t="s">
        <v>522</v>
      </c>
      <c r="C83" s="4" t="s">
        <v>288</v>
      </c>
    </row>
    <row r="84" spans="2:3" x14ac:dyDescent="0.2">
      <c r="B84" s="9" t="s">
        <v>523</v>
      </c>
      <c r="C84" s="4" t="s">
        <v>289</v>
      </c>
    </row>
    <row r="85" spans="2:3" x14ac:dyDescent="0.2">
      <c r="B85" s="10"/>
      <c r="C85" s="4" t="s">
        <v>290</v>
      </c>
    </row>
    <row r="86" spans="2:3" x14ac:dyDescent="0.2">
      <c r="B86" s="10"/>
      <c r="C86" s="4" t="s">
        <v>291</v>
      </c>
    </row>
    <row r="87" spans="2:3" x14ac:dyDescent="0.2">
      <c r="B87" s="11"/>
      <c r="C87" s="4" t="s">
        <v>292</v>
      </c>
    </row>
    <row r="88" spans="2:3" x14ac:dyDescent="0.2">
      <c r="B88" s="9" t="s">
        <v>524</v>
      </c>
      <c r="C88" s="4" t="s">
        <v>293</v>
      </c>
    </row>
    <row r="89" spans="2:3" x14ac:dyDescent="0.2">
      <c r="B89" s="10"/>
      <c r="C89" s="4" t="s">
        <v>294</v>
      </c>
    </row>
    <row r="90" spans="2:3" x14ac:dyDescent="0.2">
      <c r="B90" s="11"/>
      <c r="C90" s="4" t="s">
        <v>295</v>
      </c>
    </row>
    <row r="91" spans="2:3" x14ac:dyDescent="0.2">
      <c r="B91" s="9" t="s">
        <v>525</v>
      </c>
      <c r="C91" s="4" t="s">
        <v>296</v>
      </c>
    </row>
    <row r="92" spans="2:3" x14ac:dyDescent="0.2">
      <c r="B92" s="10"/>
      <c r="C92" s="4" t="s">
        <v>297</v>
      </c>
    </row>
    <row r="93" spans="2:3" x14ac:dyDescent="0.2">
      <c r="B93" s="11"/>
      <c r="C93" s="4" t="s">
        <v>298</v>
      </c>
    </row>
    <row r="94" spans="2:3" x14ac:dyDescent="0.2">
      <c r="B94" s="9" t="s">
        <v>526</v>
      </c>
      <c r="C94" s="4" t="s">
        <v>299</v>
      </c>
    </row>
    <row r="95" spans="2:3" x14ac:dyDescent="0.2">
      <c r="B95" s="10"/>
      <c r="C95" s="4" t="s">
        <v>300</v>
      </c>
    </row>
    <row r="96" spans="2:3" x14ac:dyDescent="0.2">
      <c r="B96" s="10"/>
      <c r="C96" s="4" t="s">
        <v>301</v>
      </c>
    </row>
    <row r="97" spans="2:3" x14ac:dyDescent="0.2">
      <c r="B97" s="10"/>
      <c r="C97" s="4" t="s">
        <v>302</v>
      </c>
    </row>
    <row r="98" spans="2:3" x14ac:dyDescent="0.2">
      <c r="B98" s="10"/>
      <c r="C98" s="4" t="s">
        <v>303</v>
      </c>
    </row>
    <row r="99" spans="2:3" x14ac:dyDescent="0.2">
      <c r="B99" s="11"/>
      <c r="C99" s="4" t="s">
        <v>304</v>
      </c>
    </row>
    <row r="100" spans="2:3" x14ac:dyDescent="0.2">
      <c r="B100" s="10" t="s">
        <v>527</v>
      </c>
      <c r="C100" s="4" t="s">
        <v>305</v>
      </c>
    </row>
    <row r="101" spans="2:3" x14ac:dyDescent="0.2">
      <c r="B101" s="9" t="s">
        <v>528</v>
      </c>
      <c r="C101" s="4" t="s">
        <v>306</v>
      </c>
    </row>
    <row r="102" spans="2:3" x14ac:dyDescent="0.2">
      <c r="B102" s="10"/>
      <c r="C102" s="4" t="s">
        <v>307</v>
      </c>
    </row>
    <row r="103" spans="2:3" x14ac:dyDescent="0.2">
      <c r="B103" s="10"/>
      <c r="C103" s="4" t="s">
        <v>308</v>
      </c>
    </row>
    <row r="104" spans="2:3" x14ac:dyDescent="0.2">
      <c r="B104" s="11"/>
      <c r="C104" s="4" t="s">
        <v>309</v>
      </c>
    </row>
    <row r="105" spans="2:3" x14ac:dyDescent="0.2">
      <c r="B105" s="9" t="s">
        <v>529</v>
      </c>
      <c r="C105" s="4" t="s">
        <v>310</v>
      </c>
    </row>
    <row r="106" spans="2:3" x14ac:dyDescent="0.2">
      <c r="B106" s="10"/>
      <c r="C106" s="4" t="s">
        <v>311</v>
      </c>
    </row>
    <row r="107" spans="2:3" x14ac:dyDescent="0.2">
      <c r="B107" s="11"/>
      <c r="C107" s="4" t="s">
        <v>312</v>
      </c>
    </row>
    <row r="108" spans="2:3" x14ac:dyDescent="0.2">
      <c r="B108" s="4" t="s">
        <v>530</v>
      </c>
      <c r="C108" s="4" t="s">
        <v>313</v>
      </c>
    </row>
    <row r="109" spans="2:3" x14ac:dyDescent="0.2">
      <c r="B109" s="9" t="s">
        <v>531</v>
      </c>
      <c r="C109" s="4" t="s">
        <v>314</v>
      </c>
    </row>
    <row r="110" spans="2:3" x14ac:dyDescent="0.2">
      <c r="B110" s="9" t="s">
        <v>532</v>
      </c>
      <c r="C110" s="4" t="s">
        <v>315</v>
      </c>
    </row>
    <row r="111" spans="2:3" x14ac:dyDescent="0.2">
      <c r="B111" s="9" t="s">
        <v>533</v>
      </c>
      <c r="C111" s="4" t="s">
        <v>316</v>
      </c>
    </row>
    <row r="112" spans="2:3" x14ac:dyDescent="0.2">
      <c r="B112" s="10"/>
      <c r="C112" s="4" t="s">
        <v>317</v>
      </c>
    </row>
    <row r="113" spans="2:3" x14ac:dyDescent="0.2">
      <c r="B113" s="11"/>
      <c r="C113" s="4" t="s">
        <v>318</v>
      </c>
    </row>
    <row r="114" spans="2:3" x14ac:dyDescent="0.2">
      <c r="B114" s="4" t="s">
        <v>534</v>
      </c>
      <c r="C114" s="4" t="s">
        <v>319</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249977111117893"/>
  </sheetPr>
  <dimension ref="A1:B9"/>
  <sheetViews>
    <sheetView zoomScale="85" zoomScaleNormal="85" workbookViewId="0">
      <selection activeCell="O20" sqref="O20:P20"/>
    </sheetView>
  </sheetViews>
  <sheetFormatPr defaultColWidth="9.109375" defaultRowHeight="17.399999999999999" x14ac:dyDescent="0.2"/>
  <cols>
    <col min="1" max="1" width="4.88671875" style="3" customWidth="1"/>
    <col min="2" max="2" width="9.109375" style="3"/>
    <col min="3" max="3" width="2.21875" style="3" customWidth="1"/>
    <col min="4" max="16384" width="9.109375" style="3"/>
  </cols>
  <sheetData>
    <row r="1" spans="1:2" x14ac:dyDescent="0.2">
      <c r="A1" s="3" t="s">
        <v>496</v>
      </c>
    </row>
    <row r="2" spans="1:2" x14ac:dyDescent="0.2">
      <c r="B2" s="5" t="s">
        <v>51</v>
      </c>
    </row>
    <row r="3" spans="1:2" x14ac:dyDescent="0.2">
      <c r="B3" s="4" t="s">
        <v>58</v>
      </c>
    </row>
    <row r="4" spans="1:2" x14ac:dyDescent="0.2">
      <c r="B4" s="4" t="s">
        <v>59</v>
      </c>
    </row>
    <row r="5" spans="1:2" x14ac:dyDescent="0.2">
      <c r="B5" s="4" t="s">
        <v>60</v>
      </c>
    </row>
    <row r="6" spans="1:2" x14ac:dyDescent="0.2">
      <c r="B6" s="4" t="s">
        <v>61</v>
      </c>
    </row>
    <row r="7" spans="1:2" x14ac:dyDescent="0.2">
      <c r="B7" s="4" t="s">
        <v>62</v>
      </c>
    </row>
    <row r="8" spans="1:2" x14ac:dyDescent="0.2">
      <c r="B8" s="4" t="s">
        <v>63</v>
      </c>
    </row>
    <row r="9" spans="1:2" x14ac:dyDescent="0.2">
      <c r="B9" s="4" t="s">
        <v>57</v>
      </c>
    </row>
  </sheetData>
  <sheetProtection sheet="1" objects="1" scenario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249977111117893"/>
  </sheetPr>
  <dimension ref="B1:B18"/>
  <sheetViews>
    <sheetView zoomScale="85" zoomScaleNormal="85" workbookViewId="0">
      <selection activeCell="B1" sqref="B1"/>
    </sheetView>
  </sheetViews>
  <sheetFormatPr defaultColWidth="9.109375" defaultRowHeight="17.399999999999999" x14ac:dyDescent="0.2"/>
  <cols>
    <col min="1" max="1" width="3" style="3" customWidth="1"/>
    <col min="2" max="2" width="43.88671875" style="3" customWidth="1"/>
    <col min="3" max="3" width="2.21875" style="3" customWidth="1"/>
    <col min="4" max="16384" width="9.109375" style="3"/>
  </cols>
  <sheetData>
    <row r="1" spans="2:2" x14ac:dyDescent="0.2">
      <c r="B1" s="3" t="s">
        <v>497</v>
      </c>
    </row>
    <row r="2" spans="2:2" x14ac:dyDescent="0.2">
      <c r="B2" s="5" t="s">
        <v>52</v>
      </c>
    </row>
    <row r="3" spans="2:2" x14ac:dyDescent="0.2">
      <c r="B3" s="4" t="s">
        <v>64</v>
      </c>
    </row>
    <row r="4" spans="2:2" x14ac:dyDescent="0.2">
      <c r="B4" s="4" t="s">
        <v>65</v>
      </c>
    </row>
    <row r="5" spans="2:2" x14ac:dyDescent="0.2">
      <c r="B5" s="4" t="s">
        <v>66</v>
      </c>
    </row>
    <row r="6" spans="2:2" x14ac:dyDescent="0.2">
      <c r="B6" s="4" t="s">
        <v>67</v>
      </c>
    </row>
    <row r="7" spans="2:2" x14ac:dyDescent="0.2">
      <c r="B7" s="4" t="s">
        <v>68</v>
      </c>
    </row>
    <row r="8" spans="2:2" x14ac:dyDescent="0.2">
      <c r="B8" s="4" t="s">
        <v>69</v>
      </c>
    </row>
    <row r="9" spans="2:2" x14ac:dyDescent="0.2">
      <c r="B9" s="4" t="s">
        <v>70</v>
      </c>
    </row>
    <row r="10" spans="2:2" x14ac:dyDescent="0.2">
      <c r="B10" s="4" t="s">
        <v>71</v>
      </c>
    </row>
    <row r="11" spans="2:2" x14ac:dyDescent="0.2">
      <c r="B11" s="4" t="s">
        <v>72</v>
      </c>
    </row>
    <row r="12" spans="2:2" x14ac:dyDescent="0.2">
      <c r="B12" s="4" t="s">
        <v>73</v>
      </c>
    </row>
    <row r="13" spans="2:2" x14ac:dyDescent="0.2">
      <c r="B13" s="4" t="s">
        <v>74</v>
      </c>
    </row>
    <row r="14" spans="2:2" x14ac:dyDescent="0.2">
      <c r="B14" s="4" t="s">
        <v>75</v>
      </c>
    </row>
    <row r="15" spans="2:2" x14ac:dyDescent="0.2">
      <c r="B15" s="4" t="s">
        <v>590</v>
      </c>
    </row>
    <row r="16" spans="2:2" x14ac:dyDescent="0.2">
      <c r="B16" s="4" t="s">
        <v>76</v>
      </c>
    </row>
    <row r="17" spans="2:2" x14ac:dyDescent="0.2">
      <c r="B17" s="4" t="s">
        <v>77</v>
      </c>
    </row>
    <row r="18" spans="2:2" x14ac:dyDescent="0.2">
      <c r="B18" s="4" t="s">
        <v>580</v>
      </c>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249977111117893"/>
  </sheetPr>
  <dimension ref="A1:C13"/>
  <sheetViews>
    <sheetView zoomScale="85" zoomScaleNormal="85" workbookViewId="0"/>
  </sheetViews>
  <sheetFormatPr defaultColWidth="9.109375" defaultRowHeight="17.399999999999999" x14ac:dyDescent="0.2"/>
  <cols>
    <col min="1" max="1" width="4.88671875" style="3" customWidth="1"/>
    <col min="2" max="2" width="13.21875" style="3" bestFit="1" customWidth="1"/>
    <col min="3" max="3" width="25.77734375" style="3" bestFit="1" customWidth="1"/>
    <col min="4" max="16384" width="9.109375" style="3"/>
  </cols>
  <sheetData>
    <row r="1" spans="1:3" x14ac:dyDescent="0.2">
      <c r="A1" s="3" t="s">
        <v>561</v>
      </c>
    </row>
    <row r="2" spans="1:3" x14ac:dyDescent="0.2">
      <c r="B2" s="5" t="s">
        <v>563</v>
      </c>
      <c r="C2" s="5" t="s">
        <v>562</v>
      </c>
    </row>
    <row r="3" spans="1:3" ht="19.2" x14ac:dyDescent="0.2">
      <c r="B3" s="4" t="s">
        <v>535</v>
      </c>
      <c r="C3" s="13" t="s">
        <v>584</v>
      </c>
    </row>
    <row r="4" spans="1:3" ht="19.2" x14ac:dyDescent="0.2">
      <c r="B4" s="4" t="s">
        <v>568</v>
      </c>
      <c r="C4" s="13" t="s">
        <v>490</v>
      </c>
    </row>
    <row r="5" spans="1:3" x14ac:dyDescent="0.2">
      <c r="B5" s="4" t="s">
        <v>570</v>
      </c>
      <c r="C5" s="13" t="s">
        <v>322</v>
      </c>
    </row>
    <row r="6" spans="1:3" x14ac:dyDescent="0.2">
      <c r="B6" s="4" t="s">
        <v>490</v>
      </c>
    </row>
    <row r="7" spans="1:3" x14ac:dyDescent="0.2">
      <c r="B7" s="4" t="s">
        <v>322</v>
      </c>
    </row>
    <row r="8" spans="1:3" x14ac:dyDescent="0.2">
      <c r="B8" s="4" t="s">
        <v>565</v>
      </c>
    </row>
    <row r="9" spans="1:3" x14ac:dyDescent="0.2">
      <c r="B9" s="4" t="s">
        <v>321</v>
      </c>
    </row>
    <row r="10" spans="1:3" x14ac:dyDescent="0.2">
      <c r="B10" s="103" t="s">
        <v>569</v>
      </c>
    </row>
    <row r="11" spans="1:3" x14ac:dyDescent="0.2">
      <c r="B11" s="103" t="s">
        <v>564</v>
      </c>
    </row>
    <row r="12" spans="1:3" x14ac:dyDescent="0.2">
      <c r="B12" s="103" t="s">
        <v>566</v>
      </c>
    </row>
    <row r="13" spans="1:3" x14ac:dyDescent="0.2">
      <c r="B13" s="103" t="s">
        <v>567</v>
      </c>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F0"/>
  </sheetPr>
  <dimension ref="A1:CA36"/>
  <sheetViews>
    <sheetView tabSelected="1" zoomScale="130" zoomScaleNormal="130" workbookViewId="0">
      <selection activeCell="F8" sqref="F8:AH8"/>
    </sheetView>
  </sheetViews>
  <sheetFormatPr defaultColWidth="9" defaultRowHeight="18" x14ac:dyDescent="0.2"/>
  <cols>
    <col min="1" max="1" width="0.44140625" style="1" customWidth="1"/>
    <col min="2" max="13" width="1.88671875" style="1" customWidth="1"/>
    <col min="14" max="14" width="2.109375" style="1" customWidth="1"/>
    <col min="15" max="16" width="1.88671875" style="1" customWidth="1"/>
    <col min="17" max="18" width="1.6640625" style="1" customWidth="1"/>
    <col min="19" max="21" width="1.88671875" style="1" customWidth="1"/>
    <col min="22" max="59" width="1.6640625" style="1" customWidth="1"/>
    <col min="60" max="66" width="1.44140625" style="1" customWidth="1"/>
    <col min="67" max="67" width="0.88671875" style="1" customWidth="1"/>
    <col min="68" max="82" width="1.88671875" style="1" customWidth="1"/>
    <col min="83" max="16384" width="9" style="1"/>
  </cols>
  <sheetData>
    <row r="1" spans="1:79" ht="3.75" customHeight="1" thickBot="1" x14ac:dyDescent="0.25">
      <c r="BV1" s="22"/>
      <c r="BW1" s="22"/>
      <c r="BX1" s="22"/>
      <c r="BY1" s="22"/>
      <c r="BZ1" s="22"/>
      <c r="CA1" s="22"/>
    </row>
    <row r="2" spans="1:79" ht="18" customHeight="1" thickTop="1" thickBot="1" x14ac:dyDescent="0.25">
      <c r="A2" s="15"/>
      <c r="B2" s="196" t="str">
        <f>IFERROR(VLOOKUP(O15,区市町村!B3:C63,2,FALSE),"")</f>
        <v/>
      </c>
      <c r="C2" s="196"/>
      <c r="I2" s="24" t="s">
        <v>47</v>
      </c>
      <c r="AM2" s="14"/>
      <c r="AN2" s="14"/>
      <c r="AO2" s="14"/>
      <c r="AP2" s="14"/>
      <c r="AQ2" s="14"/>
      <c r="AR2" s="14"/>
      <c r="AS2" s="14"/>
      <c r="AT2" s="14"/>
      <c r="AU2" s="14"/>
      <c r="AV2" s="14"/>
      <c r="AW2" s="14"/>
      <c r="AX2" s="14"/>
      <c r="AY2" s="14"/>
      <c r="AZ2" s="14"/>
      <c r="BA2" s="14"/>
      <c r="BB2" s="14"/>
      <c r="BC2" s="14"/>
      <c r="BD2" s="14" t="s">
        <v>44</v>
      </c>
      <c r="BE2" s="14"/>
      <c r="BF2" s="14"/>
      <c r="BG2" s="14"/>
      <c r="BH2" s="14"/>
      <c r="BI2" s="16"/>
      <c r="BJ2" s="184"/>
      <c r="BK2" s="185"/>
      <c r="BL2" s="185"/>
      <c r="BM2" s="185"/>
      <c r="BN2" s="186"/>
      <c r="BO2" s="14"/>
      <c r="BP2" s="14"/>
      <c r="BQ2" s="14"/>
      <c r="BR2" s="14"/>
      <c r="BS2" s="14"/>
      <c r="BT2" s="14"/>
      <c r="BU2" s="14"/>
      <c r="BV2" s="14"/>
      <c r="BW2" s="14"/>
    </row>
    <row r="3" spans="1:79" ht="6" customHeight="1" thickTop="1" x14ac:dyDescent="0.2">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P3" s="19"/>
    </row>
    <row r="4" spans="1:79" ht="12" customHeight="1" thickBot="1" x14ac:dyDescent="0.25">
      <c r="B4" s="21" t="s">
        <v>0</v>
      </c>
      <c r="AM4" s="14"/>
      <c r="AN4" s="14"/>
      <c r="AO4" s="14"/>
      <c r="AP4" s="14"/>
      <c r="AQ4" s="14"/>
      <c r="AR4" s="14"/>
      <c r="AS4" s="14"/>
      <c r="AT4" s="14"/>
      <c r="AU4" s="14"/>
      <c r="AV4" s="14"/>
      <c r="AW4" s="14"/>
      <c r="AX4" s="14"/>
      <c r="AY4" s="14"/>
      <c r="AZ4" s="14"/>
      <c r="BA4" s="14"/>
      <c r="BB4" s="14"/>
      <c r="BC4" s="14"/>
      <c r="BD4" s="14"/>
      <c r="BE4" s="14"/>
      <c r="BF4" s="14"/>
      <c r="BG4" s="14"/>
      <c r="BH4" s="30"/>
      <c r="BI4" s="30"/>
      <c r="BJ4" s="14"/>
      <c r="BK4" s="14"/>
      <c r="BL4" s="14"/>
      <c r="BM4" s="14"/>
      <c r="BN4" s="14"/>
    </row>
    <row r="5" spans="1:79" ht="11.25" customHeight="1" thickTop="1" thickBot="1" x14ac:dyDescent="0.25">
      <c r="AM5" s="14"/>
      <c r="AN5" s="14"/>
      <c r="AO5" s="14"/>
      <c r="AP5" s="14"/>
      <c r="AQ5" s="14"/>
      <c r="AR5" s="14"/>
      <c r="AS5" s="14"/>
      <c r="AT5" s="14"/>
      <c r="AU5" s="14"/>
      <c r="AV5" s="14"/>
      <c r="AW5" s="14"/>
      <c r="AX5" s="14"/>
      <c r="AY5" s="14" t="s">
        <v>42</v>
      </c>
      <c r="AZ5" s="14"/>
      <c r="BA5" s="14"/>
      <c r="BB5" s="14"/>
      <c r="BC5" s="16" t="s">
        <v>591</v>
      </c>
      <c r="BD5" s="14"/>
      <c r="BE5" s="14"/>
      <c r="BF5" s="14"/>
      <c r="BG5" s="14"/>
      <c r="BH5" s="187"/>
      <c r="BI5" s="188"/>
      <c r="BJ5" s="32" t="s">
        <v>33</v>
      </c>
      <c r="BK5" s="34"/>
      <c r="BL5" s="189"/>
      <c r="BM5" s="188"/>
      <c r="BN5" s="32" t="s">
        <v>43</v>
      </c>
    </row>
    <row r="6" spans="1:79" ht="11.25" customHeight="1" thickTop="1" thickBot="1" x14ac:dyDescent="0.25">
      <c r="AM6" s="27" t="s">
        <v>41</v>
      </c>
      <c r="AN6" s="27"/>
      <c r="AO6" s="27"/>
      <c r="AP6" s="27"/>
      <c r="AQ6" s="16"/>
      <c r="AR6" s="16"/>
      <c r="AS6" s="14"/>
      <c r="AT6" s="14"/>
      <c r="AU6" s="14"/>
      <c r="AV6" s="14"/>
      <c r="AW6" s="14"/>
      <c r="AX6" s="14"/>
      <c r="AY6" s="14"/>
      <c r="AZ6" s="14"/>
      <c r="BA6" s="14"/>
      <c r="BB6" s="14"/>
      <c r="BC6" s="14"/>
      <c r="BD6" s="14"/>
      <c r="BE6" s="14"/>
      <c r="BF6" s="14"/>
      <c r="BG6" s="14"/>
      <c r="BH6" s="33"/>
      <c r="BI6" s="33"/>
      <c r="BJ6" s="14"/>
      <c r="BK6" s="14"/>
      <c r="BL6" s="33"/>
      <c r="BM6" s="33"/>
      <c r="BN6" s="14"/>
    </row>
    <row r="7" spans="1:79" ht="12" customHeight="1" thickTop="1" thickBot="1" x14ac:dyDescent="0.25">
      <c r="A7" s="18"/>
      <c r="B7" s="27" t="s">
        <v>1</v>
      </c>
      <c r="C7" s="27"/>
      <c r="D7" s="27"/>
      <c r="E7" s="27"/>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20"/>
      <c r="AJ7" s="20"/>
      <c r="AK7" s="20"/>
      <c r="AM7" s="162" t="s">
        <v>40</v>
      </c>
      <c r="AN7" s="162"/>
      <c r="AO7" s="162"/>
      <c r="AP7" s="111"/>
      <c r="AQ7" s="193"/>
      <c r="AR7" s="194"/>
      <c r="AS7" s="194"/>
      <c r="AT7" s="194"/>
      <c r="AU7" s="194"/>
      <c r="AV7" s="194"/>
      <c r="AW7" s="194"/>
      <c r="AX7" s="194"/>
      <c r="AY7" s="194"/>
      <c r="AZ7" s="194"/>
      <c r="BA7" s="194"/>
      <c r="BB7" s="194"/>
      <c r="BC7" s="194"/>
      <c r="BD7" s="194"/>
      <c r="BE7" s="194"/>
      <c r="BF7" s="194"/>
      <c r="BG7" s="194"/>
      <c r="BH7" s="194"/>
      <c r="BI7" s="194"/>
      <c r="BJ7" s="194"/>
      <c r="BK7" s="194"/>
      <c r="BL7" s="194"/>
      <c r="BM7" s="194"/>
      <c r="BN7" s="195"/>
    </row>
    <row r="8" spans="1:79" ht="12" customHeight="1" thickTop="1" x14ac:dyDescent="0.2">
      <c r="B8" s="162" t="s">
        <v>2</v>
      </c>
      <c r="C8" s="162"/>
      <c r="D8" s="162"/>
      <c r="E8" s="197"/>
      <c r="F8" s="193"/>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5"/>
      <c r="AI8" s="28"/>
      <c r="AJ8" s="28"/>
      <c r="AK8" s="28"/>
      <c r="AM8" s="162" t="s">
        <v>6</v>
      </c>
      <c r="AN8" s="162"/>
      <c r="AO8" s="162"/>
      <c r="AP8" s="111"/>
      <c r="AQ8" s="202"/>
      <c r="AR8" s="203"/>
      <c r="AS8" s="203"/>
      <c r="AT8" s="203"/>
      <c r="AU8" s="203"/>
      <c r="AV8" s="203"/>
      <c r="AW8" s="203"/>
      <c r="AX8" s="203"/>
      <c r="AY8" s="203"/>
      <c r="AZ8" s="203"/>
      <c r="BA8" s="203"/>
      <c r="BB8" s="203"/>
      <c r="BC8" s="203"/>
      <c r="BD8" s="203"/>
      <c r="BE8" s="203"/>
      <c r="BF8" s="203"/>
      <c r="BG8" s="203"/>
      <c r="BH8" s="203"/>
      <c r="BI8" s="203"/>
      <c r="BJ8" s="203"/>
      <c r="BK8" s="203"/>
      <c r="BL8" s="203"/>
      <c r="BM8" s="203"/>
      <c r="BN8" s="204"/>
    </row>
    <row r="9" spans="1:79" ht="12" customHeight="1" x14ac:dyDescent="0.2">
      <c r="B9" s="162" t="s">
        <v>3</v>
      </c>
      <c r="C9" s="162"/>
      <c r="D9" s="162"/>
      <c r="E9" s="197"/>
      <c r="F9" s="202"/>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4"/>
      <c r="AI9" s="28"/>
      <c r="AJ9" s="28"/>
      <c r="AK9" s="28"/>
      <c r="AM9" s="162" t="s">
        <v>39</v>
      </c>
      <c r="AN9" s="162"/>
      <c r="AO9" s="162"/>
      <c r="AP9" s="111"/>
      <c r="AQ9" s="202"/>
      <c r="AR9" s="203"/>
      <c r="AS9" s="203"/>
      <c r="AT9" s="203"/>
      <c r="AU9" s="203"/>
      <c r="AV9" s="203"/>
      <c r="AW9" s="203"/>
      <c r="AX9" s="203"/>
      <c r="AY9" s="203"/>
      <c r="AZ9" s="203"/>
      <c r="BA9" s="203"/>
      <c r="BB9" s="203"/>
      <c r="BC9" s="203"/>
      <c r="BD9" s="203"/>
      <c r="BE9" s="203"/>
      <c r="BF9" s="203"/>
      <c r="BG9" s="203"/>
      <c r="BH9" s="203"/>
      <c r="BI9" s="203"/>
      <c r="BJ9" s="203"/>
      <c r="BK9" s="203"/>
      <c r="BL9" s="203"/>
      <c r="BM9" s="203"/>
      <c r="BN9" s="204"/>
    </row>
    <row r="10" spans="1:79" ht="12" customHeight="1" thickBot="1" x14ac:dyDescent="0.25">
      <c r="B10" s="162" t="s">
        <v>4</v>
      </c>
      <c r="C10" s="162"/>
      <c r="D10" s="162"/>
      <c r="E10" s="197"/>
      <c r="F10" s="190"/>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2"/>
      <c r="AI10" s="28"/>
      <c r="AJ10" s="28"/>
      <c r="AK10" s="28"/>
      <c r="AM10" s="162" t="s">
        <v>38</v>
      </c>
      <c r="AN10" s="162"/>
      <c r="AO10" s="162"/>
      <c r="AP10" s="111"/>
      <c r="AQ10" s="190"/>
      <c r="AR10" s="191"/>
      <c r="AS10" s="191"/>
      <c r="AT10" s="191"/>
      <c r="AU10" s="191"/>
      <c r="AV10" s="191"/>
      <c r="AW10" s="191"/>
      <c r="AX10" s="191"/>
      <c r="AY10" s="191"/>
      <c r="AZ10" s="191"/>
      <c r="BA10" s="191"/>
      <c r="BB10" s="191"/>
      <c r="BC10" s="191"/>
      <c r="BD10" s="191"/>
      <c r="BE10" s="191"/>
      <c r="BF10" s="191"/>
      <c r="BG10" s="191"/>
      <c r="BH10" s="191"/>
      <c r="BI10" s="191"/>
      <c r="BJ10" s="191"/>
      <c r="BK10" s="191"/>
      <c r="BL10" s="191"/>
      <c r="BM10" s="191"/>
      <c r="BN10" s="192"/>
    </row>
    <row r="11" spans="1:79" ht="3.75" customHeight="1" thickTop="1" thickBot="1" x14ac:dyDescent="0.25">
      <c r="AM11" s="14"/>
      <c r="AN11" s="14"/>
      <c r="AO11" s="14"/>
      <c r="AP11" s="14"/>
      <c r="AQ11" s="14"/>
      <c r="AR11" s="14"/>
      <c r="AS11" s="14"/>
      <c r="AT11" s="14"/>
      <c r="AU11" s="14"/>
      <c r="AV11" s="33"/>
      <c r="AW11" s="33"/>
      <c r="AX11" s="33"/>
      <c r="AY11" s="33"/>
      <c r="AZ11" s="33"/>
      <c r="BA11" s="33"/>
      <c r="BB11" s="33"/>
      <c r="BC11" s="33"/>
      <c r="BD11" s="33"/>
      <c r="BE11" s="14"/>
      <c r="BF11" s="14"/>
      <c r="BG11" s="14"/>
      <c r="BH11" s="14"/>
      <c r="BI11" s="14"/>
      <c r="BJ11" s="14"/>
      <c r="BK11" s="14"/>
      <c r="BL11" s="14"/>
      <c r="BM11" s="14"/>
      <c r="BN11" s="14"/>
    </row>
    <row r="12" spans="1:79" ht="12" customHeight="1" thickTop="1" thickBot="1" x14ac:dyDescent="0.25">
      <c r="B12" s="25" t="s">
        <v>5</v>
      </c>
      <c r="AM12" s="114" t="s">
        <v>34</v>
      </c>
      <c r="AN12" s="115"/>
      <c r="AO12" s="115"/>
      <c r="AP12" s="115"/>
      <c r="AQ12" s="115"/>
      <c r="AR12" s="115"/>
      <c r="AS12" s="115"/>
      <c r="AT12" s="115"/>
      <c r="AU12" s="116"/>
      <c r="AV12" s="205"/>
      <c r="AW12" s="206"/>
      <c r="AX12" s="206"/>
      <c r="AY12" s="206"/>
      <c r="AZ12" s="206"/>
      <c r="BA12" s="206"/>
      <c r="BB12" s="206"/>
      <c r="BC12" s="206"/>
      <c r="BD12" s="207"/>
      <c r="BE12" s="14"/>
      <c r="BF12" s="14"/>
      <c r="BG12" s="212" t="str">
        <f>IF(AV12="","","シート2が　  　"&amp;AV12&amp;"枚必要です")</f>
        <v/>
      </c>
      <c r="BH12" s="212"/>
      <c r="BI12" s="212"/>
      <c r="BJ12" s="212"/>
      <c r="BK12" s="212"/>
      <c r="BL12" s="212"/>
      <c r="BM12" s="212"/>
      <c r="BN12" s="212"/>
    </row>
    <row r="13" spans="1:79" ht="18.600000000000001" thickTop="1" x14ac:dyDescent="0.2">
      <c r="B13" s="111" t="s">
        <v>6</v>
      </c>
      <c r="C13" s="112"/>
      <c r="D13" s="112"/>
      <c r="E13" s="113"/>
      <c r="F13" s="193"/>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5"/>
      <c r="AI13" s="28"/>
      <c r="AJ13" s="28"/>
      <c r="AK13" s="28"/>
      <c r="AL13" s="28"/>
      <c r="AM13" s="91" t="s">
        <v>35</v>
      </c>
      <c r="AN13" s="92"/>
      <c r="AO13" s="92"/>
      <c r="AP13" s="92"/>
      <c r="AQ13" s="92"/>
      <c r="AR13" s="92"/>
      <c r="AS13" s="92"/>
      <c r="AT13" s="92"/>
      <c r="AU13" s="93"/>
      <c r="AV13" s="123"/>
      <c r="AW13" s="123"/>
      <c r="AX13" s="123"/>
      <c r="AY13" s="123"/>
      <c r="AZ13" s="123"/>
      <c r="BA13" s="123"/>
      <c r="BB13" s="123"/>
      <c r="BC13" s="123"/>
      <c r="BD13" s="124"/>
      <c r="BE13" s="14"/>
      <c r="BF13" s="14"/>
      <c r="BG13" s="212"/>
      <c r="BH13" s="212"/>
      <c r="BI13" s="212"/>
      <c r="BJ13" s="212"/>
      <c r="BK13" s="212"/>
      <c r="BL13" s="212"/>
      <c r="BM13" s="212"/>
      <c r="BN13" s="212"/>
      <c r="BO13" s="35"/>
      <c r="BQ13" s="35" t="s">
        <v>537</v>
      </c>
    </row>
    <row r="14" spans="1:79" ht="18.600000000000001" thickBot="1" x14ac:dyDescent="0.25">
      <c r="B14" s="111" t="s">
        <v>7</v>
      </c>
      <c r="C14" s="112"/>
      <c r="D14" s="112"/>
      <c r="E14" s="113"/>
      <c r="F14" s="190"/>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2"/>
      <c r="AI14" s="28"/>
      <c r="AJ14" s="28"/>
      <c r="AK14" s="28"/>
      <c r="AL14" s="28"/>
      <c r="AM14" s="91" t="s">
        <v>36</v>
      </c>
      <c r="AN14" s="92"/>
      <c r="AO14" s="94"/>
      <c r="AP14" s="92"/>
      <c r="AQ14" s="92"/>
      <c r="AR14" s="92"/>
      <c r="AS14" s="92"/>
      <c r="AT14" s="92"/>
      <c r="AU14" s="92"/>
      <c r="AV14" s="120"/>
      <c r="AW14" s="121"/>
      <c r="AX14" s="121"/>
      <c r="AY14" s="121"/>
      <c r="AZ14" s="121"/>
      <c r="BA14" s="121"/>
      <c r="BB14" s="121"/>
      <c r="BC14" s="121"/>
      <c r="BD14" s="122"/>
      <c r="BE14" s="14"/>
      <c r="BF14" s="14"/>
      <c r="BG14" s="14"/>
      <c r="BH14" s="14"/>
      <c r="BI14" s="14"/>
      <c r="BJ14" s="14"/>
      <c r="BK14" s="14"/>
      <c r="BL14" s="14"/>
      <c r="BM14" s="14"/>
      <c r="BN14" s="14"/>
      <c r="BO14" s="35"/>
      <c r="BQ14" s="35" t="s">
        <v>538</v>
      </c>
    </row>
    <row r="15" spans="1:79" ht="19.2" thickTop="1" thickBot="1" x14ac:dyDescent="0.25">
      <c r="B15" s="111" t="s">
        <v>8</v>
      </c>
      <c r="C15" s="112"/>
      <c r="D15" s="112"/>
      <c r="E15" s="198"/>
      <c r="F15" s="26" t="s">
        <v>9</v>
      </c>
      <c r="G15" s="95"/>
      <c r="H15" s="96"/>
      <c r="I15" s="97"/>
      <c r="J15" s="27" t="s">
        <v>10</v>
      </c>
      <c r="K15" s="98"/>
      <c r="L15" s="99"/>
      <c r="M15" s="99"/>
      <c r="N15" s="100"/>
      <c r="O15" s="209"/>
      <c r="P15" s="210"/>
      <c r="Q15" s="210"/>
      <c r="R15" s="210"/>
      <c r="S15" s="211"/>
      <c r="T15" s="199"/>
      <c r="U15" s="200"/>
      <c r="V15" s="200"/>
      <c r="W15" s="200"/>
      <c r="X15" s="200"/>
      <c r="Y15" s="200"/>
      <c r="Z15" s="200"/>
      <c r="AA15" s="200"/>
      <c r="AB15" s="200"/>
      <c r="AC15" s="200"/>
      <c r="AD15" s="200"/>
      <c r="AE15" s="200"/>
      <c r="AF15" s="200"/>
      <c r="AG15" s="200"/>
      <c r="AH15" s="201"/>
      <c r="AI15" s="31"/>
      <c r="AJ15" s="28"/>
      <c r="AK15" s="28"/>
      <c r="AL15" s="28"/>
      <c r="AM15" s="91" t="s">
        <v>37</v>
      </c>
      <c r="AN15" s="92"/>
      <c r="AO15" s="94"/>
      <c r="AP15" s="92"/>
      <c r="AQ15" s="92"/>
      <c r="AR15" s="92"/>
      <c r="AS15" s="92"/>
      <c r="AT15" s="92"/>
      <c r="AU15" s="92"/>
      <c r="AV15" s="117"/>
      <c r="AW15" s="118"/>
      <c r="AX15" s="118"/>
      <c r="AY15" s="118"/>
      <c r="AZ15" s="118"/>
      <c r="BA15" s="118"/>
      <c r="BB15" s="118"/>
      <c r="BC15" s="118"/>
      <c r="BD15" s="119"/>
      <c r="BE15" s="14"/>
      <c r="BF15" s="14"/>
      <c r="BG15" s="14"/>
      <c r="BH15" s="14"/>
      <c r="BI15" s="14"/>
      <c r="BJ15" s="14"/>
      <c r="BK15" s="14"/>
      <c r="BL15" s="14"/>
      <c r="BM15" s="14"/>
      <c r="BN15" s="14"/>
    </row>
    <row r="16" spans="1:79" ht="3.75" customHeight="1" thickTop="1" x14ac:dyDescent="0.2">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20"/>
      <c r="AW16" s="2"/>
      <c r="AX16" s="2"/>
      <c r="AY16" s="2"/>
      <c r="AZ16" s="2"/>
      <c r="BA16" s="2"/>
      <c r="BB16" s="2"/>
      <c r="BC16" s="2"/>
      <c r="BD16" s="2"/>
    </row>
    <row r="17" spans="2:67" ht="13.5" customHeight="1" x14ac:dyDescent="0.2">
      <c r="B17" s="25" t="s">
        <v>592</v>
      </c>
      <c r="C17" s="17"/>
      <c r="AW17" s="15"/>
      <c r="BH17" s="36"/>
      <c r="BI17" s="36"/>
      <c r="BJ17" s="36"/>
      <c r="BK17" s="36"/>
      <c r="BL17" s="36"/>
      <c r="BM17" s="36"/>
      <c r="BN17" s="36"/>
    </row>
    <row r="18" spans="2:67" s="19" customFormat="1" ht="11.25" customHeight="1" thickBot="1" x14ac:dyDescent="0.25">
      <c r="B18" s="176" t="s">
        <v>11</v>
      </c>
      <c r="C18" s="177"/>
      <c r="D18" s="177"/>
      <c r="E18" s="177"/>
      <c r="F18" s="178"/>
      <c r="G18" s="162" t="s">
        <v>17</v>
      </c>
      <c r="H18" s="162"/>
      <c r="I18" s="162"/>
      <c r="J18" s="162"/>
      <c r="K18" s="162"/>
      <c r="L18" s="162"/>
      <c r="M18" s="162"/>
      <c r="N18" s="162"/>
      <c r="O18" s="162"/>
      <c r="P18" s="162"/>
      <c r="Q18" s="162"/>
      <c r="R18" s="162"/>
      <c r="S18" s="144" t="s">
        <v>18</v>
      </c>
      <c r="T18" s="144"/>
      <c r="U18" s="144"/>
      <c r="V18" s="162" t="s">
        <v>31</v>
      </c>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2"/>
      <c r="BA18" s="162"/>
      <c r="BB18" s="162"/>
      <c r="BC18" s="162"/>
      <c r="BD18" s="162"/>
      <c r="BE18" s="162"/>
      <c r="BF18" s="144" t="s">
        <v>16</v>
      </c>
      <c r="BG18" s="144"/>
      <c r="BH18" s="208" t="s">
        <v>32</v>
      </c>
      <c r="BI18" s="208"/>
      <c r="BJ18" s="208"/>
      <c r="BK18" s="208"/>
      <c r="BL18" s="208"/>
      <c r="BM18" s="208"/>
      <c r="BN18" s="208"/>
    </row>
    <row r="19" spans="2:67" s="19" customFormat="1" ht="17.25" customHeight="1" thickTop="1" thickBot="1" x14ac:dyDescent="0.25">
      <c r="B19" s="179"/>
      <c r="C19" s="180"/>
      <c r="D19" s="180"/>
      <c r="E19" s="180"/>
      <c r="F19" s="181"/>
      <c r="G19" s="183" t="s">
        <v>12</v>
      </c>
      <c r="H19" s="183"/>
      <c r="I19" s="183"/>
      <c r="J19" s="183" t="s">
        <v>13</v>
      </c>
      <c r="K19" s="183"/>
      <c r="L19" s="183"/>
      <c r="M19" s="183" t="s">
        <v>536</v>
      </c>
      <c r="N19" s="183"/>
      <c r="O19" s="182" t="s">
        <v>15</v>
      </c>
      <c r="P19" s="182"/>
      <c r="Q19" s="144" t="s">
        <v>16</v>
      </c>
      <c r="R19" s="144"/>
      <c r="S19" s="144"/>
      <c r="T19" s="144"/>
      <c r="U19" s="144"/>
      <c r="V19" s="166" t="s">
        <v>19</v>
      </c>
      <c r="W19" s="166"/>
      <c r="X19" s="166"/>
      <c r="Y19" s="166" t="s">
        <v>20</v>
      </c>
      <c r="Z19" s="166"/>
      <c r="AA19" s="166"/>
      <c r="AB19" s="166" t="s">
        <v>21</v>
      </c>
      <c r="AC19" s="166"/>
      <c r="AD19" s="166"/>
      <c r="AE19" s="166" t="s">
        <v>22</v>
      </c>
      <c r="AF19" s="166"/>
      <c r="AG19" s="166"/>
      <c r="AH19" s="166" t="s">
        <v>23</v>
      </c>
      <c r="AI19" s="166"/>
      <c r="AJ19" s="166"/>
      <c r="AK19" s="166" t="s">
        <v>24</v>
      </c>
      <c r="AL19" s="166"/>
      <c r="AM19" s="166"/>
      <c r="AN19" s="166" t="s">
        <v>25</v>
      </c>
      <c r="AO19" s="166"/>
      <c r="AP19" s="166"/>
      <c r="AQ19" s="166" t="s">
        <v>26</v>
      </c>
      <c r="AR19" s="166"/>
      <c r="AS19" s="166"/>
      <c r="AT19" s="166" t="s">
        <v>27</v>
      </c>
      <c r="AU19" s="166"/>
      <c r="AV19" s="166"/>
      <c r="AW19" s="166" t="s">
        <v>28</v>
      </c>
      <c r="AX19" s="166"/>
      <c r="AY19" s="166"/>
      <c r="AZ19" s="166" t="s">
        <v>29</v>
      </c>
      <c r="BA19" s="166"/>
      <c r="BB19" s="166"/>
      <c r="BC19" s="166" t="s">
        <v>30</v>
      </c>
      <c r="BD19" s="166"/>
      <c r="BE19" s="166"/>
      <c r="BF19" s="144"/>
      <c r="BG19" s="161"/>
      <c r="BH19" s="125"/>
      <c r="BI19" s="126"/>
      <c r="BJ19" s="126"/>
      <c r="BK19" s="126"/>
      <c r="BL19" s="126"/>
      <c r="BM19" s="126"/>
      <c r="BN19" s="126"/>
      <c r="BO19" s="37"/>
    </row>
    <row r="20" spans="2:67" s="19" customFormat="1" ht="19.2" customHeight="1" thickTop="1" x14ac:dyDescent="0.2">
      <c r="B20" s="101" t="str">
        <f>IFERROR(VLOOKUP(C20,原燃料!$C$3:$M$86,2,FALSE),"")</f>
        <v/>
      </c>
      <c r="C20" s="173"/>
      <c r="D20" s="174"/>
      <c r="E20" s="174"/>
      <c r="F20" s="175"/>
      <c r="G20" s="154" t="str">
        <f>IF(B20="2H","0.0000","")</f>
        <v/>
      </c>
      <c r="H20" s="155"/>
      <c r="I20" s="156"/>
      <c r="J20" s="157" t="str">
        <f t="shared" ref="J20" si="0">IF(B20="2H","0.0000","")</f>
        <v/>
      </c>
      <c r="K20" s="155"/>
      <c r="L20" s="156"/>
      <c r="M20" s="157" t="str">
        <f t="shared" ref="M20" si="1">IF(B20="2H","－","")</f>
        <v/>
      </c>
      <c r="N20" s="156"/>
      <c r="O20" s="158" t="str">
        <f t="shared" ref="O20" si="2">IF(B20="2H","45000","")</f>
        <v/>
      </c>
      <c r="P20" s="159"/>
      <c r="Q20" s="143" t="str">
        <f>IFERROR(VLOOKUP(C20,原燃料!$C$3:$M$86,5,FALSE),"")</f>
        <v/>
      </c>
      <c r="R20" s="144"/>
      <c r="S20" s="145" t="str">
        <f>IF(COUNTBLANK(V20:BE20)=36,"",SUM(V20:BE20))</f>
        <v/>
      </c>
      <c r="T20" s="146"/>
      <c r="U20" s="147"/>
      <c r="V20" s="169"/>
      <c r="W20" s="169"/>
      <c r="X20" s="170"/>
      <c r="Y20" s="171"/>
      <c r="Z20" s="169"/>
      <c r="AA20" s="170"/>
      <c r="AB20" s="171"/>
      <c r="AC20" s="169"/>
      <c r="AD20" s="170"/>
      <c r="AE20" s="171"/>
      <c r="AF20" s="169"/>
      <c r="AG20" s="170"/>
      <c r="AH20" s="171"/>
      <c r="AI20" s="169"/>
      <c r="AJ20" s="170"/>
      <c r="AK20" s="171"/>
      <c r="AL20" s="169"/>
      <c r="AM20" s="170"/>
      <c r="AN20" s="171"/>
      <c r="AO20" s="169"/>
      <c r="AP20" s="170"/>
      <c r="AQ20" s="171"/>
      <c r="AR20" s="169"/>
      <c r="AS20" s="170"/>
      <c r="AT20" s="171"/>
      <c r="AU20" s="169"/>
      <c r="AV20" s="170"/>
      <c r="AW20" s="171"/>
      <c r="AX20" s="169"/>
      <c r="AY20" s="170"/>
      <c r="AZ20" s="171"/>
      <c r="BA20" s="169"/>
      <c r="BB20" s="170"/>
      <c r="BC20" s="171"/>
      <c r="BD20" s="169"/>
      <c r="BE20" s="172"/>
      <c r="BF20" s="110" t="str">
        <f>IFERROR(VLOOKUP(C20,原燃料!$C$3:$M$86,3,FALSE),"")</f>
        <v/>
      </c>
      <c r="BG20" s="161"/>
      <c r="BH20" s="163"/>
      <c r="BI20" s="164"/>
      <c r="BJ20" s="164"/>
      <c r="BK20" s="164"/>
      <c r="BL20" s="165"/>
      <c r="BM20" s="167" t="str">
        <f>IFERROR(VLOOKUP(C20,原燃料!$C$3:$M$86,4,FALSE),"")</f>
        <v/>
      </c>
      <c r="BN20" s="168"/>
    </row>
    <row r="21" spans="2:67" s="19" customFormat="1" ht="19.2" customHeight="1" x14ac:dyDescent="0.2">
      <c r="B21" s="101" t="str">
        <f>IFERROR(VLOOKUP(C21,原燃料!$C$3:$M$86,2,FALSE),"")</f>
        <v/>
      </c>
      <c r="C21" s="151"/>
      <c r="D21" s="152"/>
      <c r="E21" s="152"/>
      <c r="F21" s="153"/>
      <c r="G21" s="154" t="str">
        <f>IF(B21="2H","0.0000","")</f>
        <v/>
      </c>
      <c r="H21" s="155"/>
      <c r="I21" s="156"/>
      <c r="J21" s="157" t="str">
        <f t="shared" ref="J21:J30" si="3">IF(B21="2H","0.0000","")</f>
        <v/>
      </c>
      <c r="K21" s="155"/>
      <c r="L21" s="156"/>
      <c r="M21" s="157" t="str">
        <f t="shared" ref="M21:M30" si="4">IF(B21="2H","－","")</f>
        <v/>
      </c>
      <c r="N21" s="156"/>
      <c r="O21" s="158" t="str">
        <f t="shared" ref="O21:O30" si="5">IF(B21="2H","45000","")</f>
        <v/>
      </c>
      <c r="P21" s="159"/>
      <c r="Q21" s="143" t="str">
        <f>IFERROR(VLOOKUP(C21,原燃料!$C$3:$M$86,5,FALSE),"")</f>
        <v/>
      </c>
      <c r="R21" s="144"/>
      <c r="S21" s="145" t="str">
        <f t="shared" ref="S21:S30" si="6">IF(COUNTBLANK(V21:BE21)=36,"",SUM(V21:BE21))</f>
        <v/>
      </c>
      <c r="T21" s="146"/>
      <c r="U21" s="147"/>
      <c r="V21" s="149"/>
      <c r="W21" s="149"/>
      <c r="X21" s="150"/>
      <c r="Y21" s="148"/>
      <c r="Z21" s="149"/>
      <c r="AA21" s="150"/>
      <c r="AB21" s="148"/>
      <c r="AC21" s="149"/>
      <c r="AD21" s="150"/>
      <c r="AE21" s="148"/>
      <c r="AF21" s="149"/>
      <c r="AG21" s="150"/>
      <c r="AH21" s="148"/>
      <c r="AI21" s="149"/>
      <c r="AJ21" s="150"/>
      <c r="AK21" s="148"/>
      <c r="AL21" s="149"/>
      <c r="AM21" s="150"/>
      <c r="AN21" s="148"/>
      <c r="AO21" s="149"/>
      <c r="AP21" s="150"/>
      <c r="AQ21" s="148"/>
      <c r="AR21" s="149"/>
      <c r="AS21" s="150"/>
      <c r="AT21" s="148"/>
      <c r="AU21" s="149"/>
      <c r="AV21" s="150"/>
      <c r="AW21" s="148"/>
      <c r="AX21" s="149"/>
      <c r="AY21" s="150"/>
      <c r="AZ21" s="148"/>
      <c r="BA21" s="149"/>
      <c r="BB21" s="150"/>
      <c r="BC21" s="148"/>
      <c r="BD21" s="149"/>
      <c r="BE21" s="160"/>
      <c r="BF21" s="105" t="str">
        <f>IFERROR(VLOOKUP(C21,原燃料!$C$3:$M$86,3,FALSE),"")</f>
        <v/>
      </c>
      <c r="BG21" s="106"/>
      <c r="BH21" s="131"/>
      <c r="BI21" s="132"/>
      <c r="BJ21" s="132"/>
      <c r="BK21" s="132"/>
      <c r="BL21" s="133"/>
      <c r="BM21" s="105" t="str">
        <f>IFERROR(VLOOKUP(C21,原燃料!$C$3:$M$86,4,FALSE),"")</f>
        <v/>
      </c>
      <c r="BN21" s="110"/>
    </row>
    <row r="22" spans="2:67" s="19" customFormat="1" ht="19.2" customHeight="1" x14ac:dyDescent="0.2">
      <c r="B22" s="101" t="str">
        <f>IFERROR(VLOOKUP(C22,原燃料!$C$3:$M$86,2,FALSE),"")</f>
        <v/>
      </c>
      <c r="C22" s="151"/>
      <c r="D22" s="152"/>
      <c r="E22" s="152"/>
      <c r="F22" s="153"/>
      <c r="G22" s="154" t="str">
        <f>IF(B22="2H","0.0000","")</f>
        <v/>
      </c>
      <c r="H22" s="155"/>
      <c r="I22" s="156"/>
      <c r="J22" s="157" t="str">
        <f t="shared" si="3"/>
        <v/>
      </c>
      <c r="K22" s="155"/>
      <c r="L22" s="156"/>
      <c r="M22" s="157" t="str">
        <f t="shared" si="4"/>
        <v/>
      </c>
      <c r="N22" s="156"/>
      <c r="O22" s="158" t="str">
        <f t="shared" si="5"/>
        <v/>
      </c>
      <c r="P22" s="159"/>
      <c r="Q22" s="143" t="str">
        <f>IFERROR(VLOOKUP(C22,原燃料!$C$3:$M$86,5,FALSE),"")</f>
        <v/>
      </c>
      <c r="R22" s="144"/>
      <c r="S22" s="145" t="str">
        <f t="shared" si="6"/>
        <v/>
      </c>
      <c r="T22" s="146"/>
      <c r="U22" s="147"/>
      <c r="V22" s="149"/>
      <c r="W22" s="149"/>
      <c r="X22" s="150"/>
      <c r="Y22" s="148"/>
      <c r="Z22" s="149"/>
      <c r="AA22" s="150"/>
      <c r="AB22" s="148"/>
      <c r="AC22" s="149"/>
      <c r="AD22" s="150"/>
      <c r="AE22" s="148"/>
      <c r="AF22" s="149"/>
      <c r="AG22" s="150"/>
      <c r="AH22" s="148"/>
      <c r="AI22" s="149"/>
      <c r="AJ22" s="150"/>
      <c r="AK22" s="148"/>
      <c r="AL22" s="149"/>
      <c r="AM22" s="150"/>
      <c r="AN22" s="148"/>
      <c r="AO22" s="149"/>
      <c r="AP22" s="150"/>
      <c r="AQ22" s="148"/>
      <c r="AR22" s="149"/>
      <c r="AS22" s="150"/>
      <c r="AT22" s="148"/>
      <c r="AU22" s="149"/>
      <c r="AV22" s="150"/>
      <c r="AW22" s="148"/>
      <c r="AX22" s="149"/>
      <c r="AY22" s="150"/>
      <c r="AZ22" s="148"/>
      <c r="BA22" s="149"/>
      <c r="BB22" s="150"/>
      <c r="BC22" s="148"/>
      <c r="BD22" s="149"/>
      <c r="BE22" s="160"/>
      <c r="BF22" s="105" t="str">
        <f>IFERROR(VLOOKUP(C22,原燃料!$C$3:$M$86,3,FALSE),"")</f>
        <v/>
      </c>
      <c r="BG22" s="106"/>
      <c r="BH22" s="131"/>
      <c r="BI22" s="132"/>
      <c r="BJ22" s="132"/>
      <c r="BK22" s="132"/>
      <c r="BL22" s="133"/>
      <c r="BM22" s="105" t="str">
        <f>IFERROR(VLOOKUP(C22,原燃料!$C$3:$M$86,4,FALSE),"")</f>
        <v/>
      </c>
      <c r="BN22" s="110"/>
    </row>
    <row r="23" spans="2:67" s="19" customFormat="1" ht="19.2" customHeight="1" x14ac:dyDescent="0.2">
      <c r="B23" s="101" t="str">
        <f>IFERROR(VLOOKUP(C23,原燃料!$C$3:$M$86,2,FALSE),"")</f>
        <v/>
      </c>
      <c r="C23" s="151"/>
      <c r="D23" s="152"/>
      <c r="E23" s="152"/>
      <c r="F23" s="153"/>
      <c r="G23" s="154" t="str">
        <f t="shared" ref="G23:G30" si="7">IF(B23="2H","0.0000","")</f>
        <v/>
      </c>
      <c r="H23" s="155"/>
      <c r="I23" s="156"/>
      <c r="J23" s="157" t="str">
        <f t="shared" si="3"/>
        <v/>
      </c>
      <c r="K23" s="155"/>
      <c r="L23" s="156"/>
      <c r="M23" s="157" t="str">
        <f t="shared" si="4"/>
        <v/>
      </c>
      <c r="N23" s="156"/>
      <c r="O23" s="158" t="str">
        <f t="shared" si="5"/>
        <v/>
      </c>
      <c r="P23" s="159"/>
      <c r="Q23" s="143" t="str">
        <f>IFERROR(VLOOKUP(C23,原燃料!$C$3:$M$86,5,FALSE),"")</f>
        <v/>
      </c>
      <c r="R23" s="144"/>
      <c r="S23" s="145" t="str">
        <f t="shared" si="6"/>
        <v/>
      </c>
      <c r="T23" s="146"/>
      <c r="U23" s="147"/>
      <c r="V23" s="149"/>
      <c r="W23" s="149"/>
      <c r="X23" s="150"/>
      <c r="Y23" s="148"/>
      <c r="Z23" s="149"/>
      <c r="AA23" s="150"/>
      <c r="AB23" s="148"/>
      <c r="AC23" s="149"/>
      <c r="AD23" s="150"/>
      <c r="AE23" s="148"/>
      <c r="AF23" s="149"/>
      <c r="AG23" s="150"/>
      <c r="AH23" s="148"/>
      <c r="AI23" s="149"/>
      <c r="AJ23" s="150"/>
      <c r="AK23" s="148"/>
      <c r="AL23" s="149"/>
      <c r="AM23" s="150"/>
      <c r="AN23" s="148"/>
      <c r="AO23" s="149"/>
      <c r="AP23" s="150"/>
      <c r="AQ23" s="148"/>
      <c r="AR23" s="149"/>
      <c r="AS23" s="150"/>
      <c r="AT23" s="148"/>
      <c r="AU23" s="149"/>
      <c r="AV23" s="150"/>
      <c r="AW23" s="148"/>
      <c r="AX23" s="149"/>
      <c r="AY23" s="150"/>
      <c r="AZ23" s="148"/>
      <c r="BA23" s="149"/>
      <c r="BB23" s="150"/>
      <c r="BC23" s="148"/>
      <c r="BD23" s="149"/>
      <c r="BE23" s="160"/>
      <c r="BF23" s="105" t="str">
        <f>IFERROR(VLOOKUP(C23,原燃料!$C$3:$M$86,3,FALSE),"")</f>
        <v/>
      </c>
      <c r="BG23" s="106"/>
      <c r="BH23" s="131"/>
      <c r="BI23" s="132"/>
      <c r="BJ23" s="132"/>
      <c r="BK23" s="132"/>
      <c r="BL23" s="133"/>
      <c r="BM23" s="105" t="str">
        <f>IFERROR(VLOOKUP(C23,原燃料!$C$3:$M$86,4,FALSE),"")</f>
        <v/>
      </c>
      <c r="BN23" s="110"/>
    </row>
    <row r="24" spans="2:67" s="19" customFormat="1" ht="19.2" customHeight="1" x14ac:dyDescent="0.2">
      <c r="B24" s="101" t="str">
        <f>IFERROR(VLOOKUP(C24,原燃料!$C$3:$M$86,2,FALSE),"")</f>
        <v/>
      </c>
      <c r="C24" s="151"/>
      <c r="D24" s="152"/>
      <c r="E24" s="152"/>
      <c r="F24" s="153"/>
      <c r="G24" s="154" t="str">
        <f t="shared" si="7"/>
        <v/>
      </c>
      <c r="H24" s="155"/>
      <c r="I24" s="156"/>
      <c r="J24" s="157" t="str">
        <f t="shared" si="3"/>
        <v/>
      </c>
      <c r="K24" s="155"/>
      <c r="L24" s="156"/>
      <c r="M24" s="157" t="str">
        <f t="shared" si="4"/>
        <v/>
      </c>
      <c r="N24" s="156"/>
      <c r="O24" s="158" t="str">
        <f t="shared" si="5"/>
        <v/>
      </c>
      <c r="P24" s="159"/>
      <c r="Q24" s="143" t="str">
        <f>IFERROR(VLOOKUP(C24,原燃料!$C$3:$M$86,5,FALSE),"")</f>
        <v/>
      </c>
      <c r="R24" s="144"/>
      <c r="S24" s="145" t="str">
        <f t="shared" si="6"/>
        <v/>
      </c>
      <c r="T24" s="146"/>
      <c r="U24" s="147"/>
      <c r="V24" s="149"/>
      <c r="W24" s="149"/>
      <c r="X24" s="150"/>
      <c r="Y24" s="148"/>
      <c r="Z24" s="149"/>
      <c r="AA24" s="150"/>
      <c r="AB24" s="148"/>
      <c r="AC24" s="149"/>
      <c r="AD24" s="150"/>
      <c r="AE24" s="148"/>
      <c r="AF24" s="149"/>
      <c r="AG24" s="150"/>
      <c r="AH24" s="148"/>
      <c r="AI24" s="149"/>
      <c r="AJ24" s="150"/>
      <c r="AK24" s="148"/>
      <c r="AL24" s="149"/>
      <c r="AM24" s="150"/>
      <c r="AN24" s="148"/>
      <c r="AO24" s="149"/>
      <c r="AP24" s="150"/>
      <c r="AQ24" s="148"/>
      <c r="AR24" s="149"/>
      <c r="AS24" s="150"/>
      <c r="AT24" s="148"/>
      <c r="AU24" s="149"/>
      <c r="AV24" s="150"/>
      <c r="AW24" s="148"/>
      <c r="AX24" s="149"/>
      <c r="AY24" s="150"/>
      <c r="AZ24" s="148"/>
      <c r="BA24" s="149"/>
      <c r="BB24" s="150"/>
      <c r="BC24" s="148"/>
      <c r="BD24" s="149"/>
      <c r="BE24" s="160"/>
      <c r="BF24" s="105" t="str">
        <f>IFERROR(VLOOKUP(C24,原燃料!$C$3:$M$86,3,FALSE),"")</f>
        <v/>
      </c>
      <c r="BG24" s="106"/>
      <c r="BH24" s="131"/>
      <c r="BI24" s="132"/>
      <c r="BJ24" s="132"/>
      <c r="BK24" s="132"/>
      <c r="BL24" s="133"/>
      <c r="BM24" s="105" t="str">
        <f>IFERROR(VLOOKUP(C24,原燃料!$C$3:$M$86,4,FALSE),"")</f>
        <v/>
      </c>
      <c r="BN24" s="110"/>
    </row>
    <row r="25" spans="2:67" s="19" customFormat="1" ht="19.2" customHeight="1" x14ac:dyDescent="0.2">
      <c r="B25" s="101" t="str">
        <f>IFERROR(VLOOKUP(C25,原燃料!$C$3:$M$86,2,FALSE),"")</f>
        <v/>
      </c>
      <c r="C25" s="151"/>
      <c r="D25" s="152"/>
      <c r="E25" s="152"/>
      <c r="F25" s="153"/>
      <c r="G25" s="154" t="str">
        <f t="shared" si="7"/>
        <v/>
      </c>
      <c r="H25" s="155"/>
      <c r="I25" s="156"/>
      <c r="J25" s="157" t="str">
        <f t="shared" si="3"/>
        <v/>
      </c>
      <c r="K25" s="155"/>
      <c r="L25" s="156"/>
      <c r="M25" s="157" t="str">
        <f t="shared" si="4"/>
        <v/>
      </c>
      <c r="N25" s="156"/>
      <c r="O25" s="158" t="str">
        <f t="shared" si="5"/>
        <v/>
      </c>
      <c r="P25" s="159"/>
      <c r="Q25" s="143" t="str">
        <f>IFERROR(VLOOKUP(C25,原燃料!$C$3:$M$86,5,FALSE),"")</f>
        <v/>
      </c>
      <c r="R25" s="144"/>
      <c r="S25" s="145" t="str">
        <f t="shared" si="6"/>
        <v/>
      </c>
      <c r="T25" s="146"/>
      <c r="U25" s="147"/>
      <c r="V25" s="149"/>
      <c r="W25" s="149"/>
      <c r="X25" s="150"/>
      <c r="Y25" s="148"/>
      <c r="Z25" s="149"/>
      <c r="AA25" s="150"/>
      <c r="AB25" s="148"/>
      <c r="AC25" s="149"/>
      <c r="AD25" s="150"/>
      <c r="AE25" s="148"/>
      <c r="AF25" s="149"/>
      <c r="AG25" s="150"/>
      <c r="AH25" s="148"/>
      <c r="AI25" s="149"/>
      <c r="AJ25" s="150"/>
      <c r="AK25" s="148"/>
      <c r="AL25" s="149"/>
      <c r="AM25" s="150"/>
      <c r="AN25" s="148"/>
      <c r="AO25" s="149"/>
      <c r="AP25" s="150"/>
      <c r="AQ25" s="148"/>
      <c r="AR25" s="149"/>
      <c r="AS25" s="150"/>
      <c r="AT25" s="148"/>
      <c r="AU25" s="149"/>
      <c r="AV25" s="150"/>
      <c r="AW25" s="148"/>
      <c r="AX25" s="149"/>
      <c r="AY25" s="150"/>
      <c r="AZ25" s="148"/>
      <c r="BA25" s="149"/>
      <c r="BB25" s="150"/>
      <c r="BC25" s="148"/>
      <c r="BD25" s="149"/>
      <c r="BE25" s="160"/>
      <c r="BF25" s="105" t="str">
        <f>IFERROR(VLOOKUP(C25,原燃料!$C$3:$M$86,3,FALSE),"")</f>
        <v/>
      </c>
      <c r="BG25" s="106"/>
      <c r="BH25" s="131"/>
      <c r="BI25" s="132"/>
      <c r="BJ25" s="132"/>
      <c r="BK25" s="132"/>
      <c r="BL25" s="133"/>
      <c r="BM25" s="105" t="str">
        <f>IFERROR(VLOOKUP(C25,原燃料!$C$3:$M$86,4,FALSE),"")</f>
        <v/>
      </c>
      <c r="BN25" s="110"/>
    </row>
    <row r="26" spans="2:67" s="19" customFormat="1" ht="19.2" customHeight="1" x14ac:dyDescent="0.2">
      <c r="B26" s="101" t="str">
        <f>IFERROR(VLOOKUP(C26,原燃料!$C$3:$M$86,2,FALSE),"")</f>
        <v/>
      </c>
      <c r="C26" s="151"/>
      <c r="D26" s="152"/>
      <c r="E26" s="152"/>
      <c r="F26" s="153"/>
      <c r="G26" s="154" t="str">
        <f t="shared" si="7"/>
        <v/>
      </c>
      <c r="H26" s="155"/>
      <c r="I26" s="156"/>
      <c r="J26" s="157" t="str">
        <f t="shared" si="3"/>
        <v/>
      </c>
      <c r="K26" s="155"/>
      <c r="L26" s="156"/>
      <c r="M26" s="157" t="str">
        <f t="shared" si="4"/>
        <v/>
      </c>
      <c r="N26" s="156"/>
      <c r="O26" s="158" t="str">
        <f t="shared" si="5"/>
        <v/>
      </c>
      <c r="P26" s="159"/>
      <c r="Q26" s="143" t="str">
        <f>IFERROR(VLOOKUP(C26,原燃料!$C$3:$M$86,5,FALSE),"")</f>
        <v/>
      </c>
      <c r="R26" s="144"/>
      <c r="S26" s="145" t="str">
        <f t="shared" si="6"/>
        <v/>
      </c>
      <c r="T26" s="146"/>
      <c r="U26" s="147"/>
      <c r="V26" s="149"/>
      <c r="W26" s="149"/>
      <c r="X26" s="150"/>
      <c r="Y26" s="148"/>
      <c r="Z26" s="149"/>
      <c r="AA26" s="150"/>
      <c r="AB26" s="148"/>
      <c r="AC26" s="149"/>
      <c r="AD26" s="150"/>
      <c r="AE26" s="148"/>
      <c r="AF26" s="149"/>
      <c r="AG26" s="150"/>
      <c r="AH26" s="148"/>
      <c r="AI26" s="149"/>
      <c r="AJ26" s="150"/>
      <c r="AK26" s="148"/>
      <c r="AL26" s="149"/>
      <c r="AM26" s="150"/>
      <c r="AN26" s="148"/>
      <c r="AO26" s="149"/>
      <c r="AP26" s="150"/>
      <c r="AQ26" s="148"/>
      <c r="AR26" s="149"/>
      <c r="AS26" s="150"/>
      <c r="AT26" s="148"/>
      <c r="AU26" s="149"/>
      <c r="AV26" s="150"/>
      <c r="AW26" s="148"/>
      <c r="AX26" s="149"/>
      <c r="AY26" s="150"/>
      <c r="AZ26" s="148"/>
      <c r="BA26" s="149"/>
      <c r="BB26" s="150"/>
      <c r="BC26" s="148"/>
      <c r="BD26" s="149"/>
      <c r="BE26" s="160"/>
      <c r="BF26" s="105" t="str">
        <f>IFERROR(VLOOKUP(C26,原燃料!$C$3:$M$86,3,FALSE),"")</f>
        <v/>
      </c>
      <c r="BG26" s="106"/>
      <c r="BH26" s="131"/>
      <c r="BI26" s="132"/>
      <c r="BJ26" s="132"/>
      <c r="BK26" s="132"/>
      <c r="BL26" s="133"/>
      <c r="BM26" s="105" t="str">
        <f>IFERROR(VLOOKUP(C26,原燃料!$C$3:$M$86,4,FALSE),"")</f>
        <v/>
      </c>
      <c r="BN26" s="110"/>
    </row>
    <row r="27" spans="2:67" s="19" customFormat="1" ht="19.2" customHeight="1" x14ac:dyDescent="0.2">
      <c r="B27" s="101" t="str">
        <f>IFERROR(VLOOKUP(C27,原燃料!$C$3:$M$86,2,FALSE),"")</f>
        <v/>
      </c>
      <c r="C27" s="151"/>
      <c r="D27" s="152"/>
      <c r="E27" s="152"/>
      <c r="F27" s="153"/>
      <c r="G27" s="154" t="str">
        <f t="shared" si="7"/>
        <v/>
      </c>
      <c r="H27" s="155"/>
      <c r="I27" s="156"/>
      <c r="J27" s="157" t="str">
        <f t="shared" si="3"/>
        <v/>
      </c>
      <c r="K27" s="155"/>
      <c r="L27" s="156"/>
      <c r="M27" s="157" t="str">
        <f t="shared" si="4"/>
        <v/>
      </c>
      <c r="N27" s="156"/>
      <c r="O27" s="158" t="str">
        <f t="shared" si="5"/>
        <v/>
      </c>
      <c r="P27" s="159"/>
      <c r="Q27" s="143" t="str">
        <f>IFERROR(VLOOKUP(C27,原燃料!$C$3:$M$86,5,FALSE),"")</f>
        <v/>
      </c>
      <c r="R27" s="144"/>
      <c r="S27" s="145" t="str">
        <f t="shared" si="6"/>
        <v/>
      </c>
      <c r="T27" s="146"/>
      <c r="U27" s="147"/>
      <c r="V27" s="149"/>
      <c r="W27" s="149"/>
      <c r="X27" s="150"/>
      <c r="Y27" s="148"/>
      <c r="Z27" s="149"/>
      <c r="AA27" s="150"/>
      <c r="AB27" s="148"/>
      <c r="AC27" s="149"/>
      <c r="AD27" s="150"/>
      <c r="AE27" s="148"/>
      <c r="AF27" s="149"/>
      <c r="AG27" s="150"/>
      <c r="AH27" s="148"/>
      <c r="AI27" s="149"/>
      <c r="AJ27" s="150"/>
      <c r="AK27" s="148"/>
      <c r="AL27" s="149"/>
      <c r="AM27" s="150"/>
      <c r="AN27" s="148"/>
      <c r="AO27" s="149"/>
      <c r="AP27" s="150"/>
      <c r="AQ27" s="148"/>
      <c r="AR27" s="149"/>
      <c r="AS27" s="150"/>
      <c r="AT27" s="148"/>
      <c r="AU27" s="149"/>
      <c r="AV27" s="150"/>
      <c r="AW27" s="148"/>
      <c r="AX27" s="149"/>
      <c r="AY27" s="150"/>
      <c r="AZ27" s="148"/>
      <c r="BA27" s="149"/>
      <c r="BB27" s="150"/>
      <c r="BC27" s="148"/>
      <c r="BD27" s="149"/>
      <c r="BE27" s="160"/>
      <c r="BF27" s="105" t="str">
        <f>IFERROR(VLOOKUP(C27,原燃料!$C$3:$M$86,3,FALSE),"")</f>
        <v/>
      </c>
      <c r="BG27" s="106"/>
      <c r="BH27" s="131"/>
      <c r="BI27" s="132"/>
      <c r="BJ27" s="132"/>
      <c r="BK27" s="132"/>
      <c r="BL27" s="133"/>
      <c r="BM27" s="105" t="str">
        <f>IFERROR(VLOOKUP(C27,原燃料!$C$3:$M$86,4,FALSE),"")</f>
        <v/>
      </c>
      <c r="BN27" s="110"/>
    </row>
    <row r="28" spans="2:67" s="19" customFormat="1" ht="19.2" customHeight="1" x14ac:dyDescent="0.2">
      <c r="B28" s="101" t="str">
        <f>IFERROR(VLOOKUP(C28,原燃料!$C$3:$M$86,2,FALSE),"")</f>
        <v/>
      </c>
      <c r="C28" s="151"/>
      <c r="D28" s="152"/>
      <c r="E28" s="152"/>
      <c r="F28" s="153"/>
      <c r="G28" s="154" t="str">
        <f t="shared" si="7"/>
        <v/>
      </c>
      <c r="H28" s="155"/>
      <c r="I28" s="156"/>
      <c r="J28" s="157" t="str">
        <f t="shared" si="3"/>
        <v/>
      </c>
      <c r="K28" s="155"/>
      <c r="L28" s="156"/>
      <c r="M28" s="157" t="str">
        <f t="shared" si="4"/>
        <v/>
      </c>
      <c r="N28" s="156"/>
      <c r="O28" s="158" t="str">
        <f t="shared" si="5"/>
        <v/>
      </c>
      <c r="P28" s="159"/>
      <c r="Q28" s="143" t="str">
        <f>IFERROR(VLOOKUP(C28,原燃料!$C$3:$M$86,5,FALSE),"")</f>
        <v/>
      </c>
      <c r="R28" s="144"/>
      <c r="S28" s="145" t="str">
        <f t="shared" si="6"/>
        <v/>
      </c>
      <c r="T28" s="146"/>
      <c r="U28" s="147"/>
      <c r="V28" s="149"/>
      <c r="W28" s="149"/>
      <c r="X28" s="150"/>
      <c r="Y28" s="148"/>
      <c r="Z28" s="149"/>
      <c r="AA28" s="150"/>
      <c r="AB28" s="148"/>
      <c r="AC28" s="149"/>
      <c r="AD28" s="150"/>
      <c r="AE28" s="148"/>
      <c r="AF28" s="149"/>
      <c r="AG28" s="150"/>
      <c r="AH28" s="148"/>
      <c r="AI28" s="149"/>
      <c r="AJ28" s="150"/>
      <c r="AK28" s="148"/>
      <c r="AL28" s="149"/>
      <c r="AM28" s="150"/>
      <c r="AN28" s="148"/>
      <c r="AO28" s="149"/>
      <c r="AP28" s="150"/>
      <c r="AQ28" s="148"/>
      <c r="AR28" s="149"/>
      <c r="AS28" s="150"/>
      <c r="AT28" s="148"/>
      <c r="AU28" s="149"/>
      <c r="AV28" s="150"/>
      <c r="AW28" s="148"/>
      <c r="AX28" s="149"/>
      <c r="AY28" s="150"/>
      <c r="AZ28" s="148"/>
      <c r="BA28" s="149"/>
      <c r="BB28" s="150"/>
      <c r="BC28" s="148"/>
      <c r="BD28" s="149"/>
      <c r="BE28" s="160"/>
      <c r="BF28" s="105" t="str">
        <f>IFERROR(VLOOKUP(C28,原燃料!$C$3:$M$86,3,FALSE),"")</f>
        <v/>
      </c>
      <c r="BG28" s="106"/>
      <c r="BH28" s="131"/>
      <c r="BI28" s="132"/>
      <c r="BJ28" s="132"/>
      <c r="BK28" s="132"/>
      <c r="BL28" s="133"/>
      <c r="BM28" s="105" t="str">
        <f>IFERROR(VLOOKUP(C28,原燃料!$C$3:$M$86,4,FALSE),"")</f>
        <v/>
      </c>
      <c r="BN28" s="110"/>
    </row>
    <row r="29" spans="2:67" s="19" customFormat="1" ht="19.2" customHeight="1" x14ac:dyDescent="0.2">
      <c r="B29" s="101" t="str">
        <f>IFERROR(VLOOKUP(C29,原燃料!$C$3:$M$86,2,FALSE),"")</f>
        <v/>
      </c>
      <c r="C29" s="151"/>
      <c r="D29" s="152"/>
      <c r="E29" s="152"/>
      <c r="F29" s="153"/>
      <c r="G29" s="154" t="str">
        <f t="shared" si="7"/>
        <v/>
      </c>
      <c r="H29" s="155"/>
      <c r="I29" s="156"/>
      <c r="J29" s="157" t="str">
        <f t="shared" si="3"/>
        <v/>
      </c>
      <c r="K29" s="155"/>
      <c r="L29" s="156"/>
      <c r="M29" s="157" t="str">
        <f t="shared" si="4"/>
        <v/>
      </c>
      <c r="N29" s="156"/>
      <c r="O29" s="158" t="str">
        <f t="shared" si="5"/>
        <v/>
      </c>
      <c r="P29" s="159"/>
      <c r="Q29" s="143" t="str">
        <f>IFERROR(VLOOKUP(C29,原燃料!$C$3:$M$86,5,FALSE),"")</f>
        <v/>
      </c>
      <c r="R29" s="144"/>
      <c r="S29" s="145" t="str">
        <f t="shared" si="6"/>
        <v/>
      </c>
      <c r="T29" s="146"/>
      <c r="U29" s="147"/>
      <c r="V29" s="149"/>
      <c r="W29" s="149"/>
      <c r="X29" s="150"/>
      <c r="Y29" s="148"/>
      <c r="Z29" s="149"/>
      <c r="AA29" s="150"/>
      <c r="AB29" s="148"/>
      <c r="AC29" s="149"/>
      <c r="AD29" s="150"/>
      <c r="AE29" s="148"/>
      <c r="AF29" s="149"/>
      <c r="AG29" s="150"/>
      <c r="AH29" s="148"/>
      <c r="AI29" s="149"/>
      <c r="AJ29" s="150"/>
      <c r="AK29" s="148"/>
      <c r="AL29" s="149"/>
      <c r="AM29" s="150"/>
      <c r="AN29" s="148"/>
      <c r="AO29" s="149"/>
      <c r="AP29" s="150"/>
      <c r="AQ29" s="148"/>
      <c r="AR29" s="149"/>
      <c r="AS29" s="150"/>
      <c r="AT29" s="148"/>
      <c r="AU29" s="149"/>
      <c r="AV29" s="150"/>
      <c r="AW29" s="148"/>
      <c r="AX29" s="149"/>
      <c r="AY29" s="150"/>
      <c r="AZ29" s="148"/>
      <c r="BA29" s="149"/>
      <c r="BB29" s="150"/>
      <c r="BC29" s="148"/>
      <c r="BD29" s="149"/>
      <c r="BE29" s="160"/>
      <c r="BF29" s="105" t="str">
        <f>IFERROR(VLOOKUP(C29,原燃料!$C$3:$M$86,3,FALSE),"")</f>
        <v/>
      </c>
      <c r="BG29" s="106"/>
      <c r="BH29" s="131"/>
      <c r="BI29" s="132"/>
      <c r="BJ29" s="132"/>
      <c r="BK29" s="132"/>
      <c r="BL29" s="133"/>
      <c r="BM29" s="105" t="str">
        <f>IFERROR(VLOOKUP(C29,原燃料!$C$3:$M$86,4,FALSE),"")</f>
        <v/>
      </c>
      <c r="BN29" s="110"/>
    </row>
    <row r="30" spans="2:67" s="19" customFormat="1" ht="19.2" customHeight="1" thickBot="1" x14ac:dyDescent="0.25">
      <c r="B30" s="101" t="str">
        <f>IFERROR(VLOOKUP(C30,原燃料!$C$3:$M$86,2,FALSE),"")</f>
        <v/>
      </c>
      <c r="C30" s="134"/>
      <c r="D30" s="135"/>
      <c r="E30" s="135"/>
      <c r="F30" s="136"/>
      <c r="G30" s="137" t="str">
        <f t="shared" si="7"/>
        <v/>
      </c>
      <c r="H30" s="138"/>
      <c r="I30" s="139"/>
      <c r="J30" s="140" t="str">
        <f t="shared" si="3"/>
        <v/>
      </c>
      <c r="K30" s="138"/>
      <c r="L30" s="139"/>
      <c r="M30" s="140" t="str">
        <f t="shared" si="4"/>
        <v/>
      </c>
      <c r="N30" s="139"/>
      <c r="O30" s="141" t="str">
        <f t="shared" si="5"/>
        <v/>
      </c>
      <c r="P30" s="142"/>
      <c r="Q30" s="143" t="str">
        <f>IFERROR(VLOOKUP(C30,原燃料!$C$3:$M$86,5,FALSE),"")</f>
        <v/>
      </c>
      <c r="R30" s="144"/>
      <c r="S30" s="145" t="str">
        <f t="shared" si="6"/>
        <v/>
      </c>
      <c r="T30" s="146"/>
      <c r="U30" s="147"/>
      <c r="V30" s="128"/>
      <c r="W30" s="128"/>
      <c r="X30" s="129"/>
      <c r="Y30" s="127"/>
      <c r="Z30" s="128"/>
      <c r="AA30" s="129"/>
      <c r="AB30" s="127"/>
      <c r="AC30" s="128"/>
      <c r="AD30" s="129"/>
      <c r="AE30" s="127"/>
      <c r="AF30" s="128"/>
      <c r="AG30" s="129"/>
      <c r="AH30" s="127"/>
      <c r="AI30" s="128"/>
      <c r="AJ30" s="129"/>
      <c r="AK30" s="127"/>
      <c r="AL30" s="128"/>
      <c r="AM30" s="129"/>
      <c r="AN30" s="127"/>
      <c r="AO30" s="128"/>
      <c r="AP30" s="129"/>
      <c r="AQ30" s="127"/>
      <c r="AR30" s="128"/>
      <c r="AS30" s="129"/>
      <c r="AT30" s="127"/>
      <c r="AU30" s="128"/>
      <c r="AV30" s="129"/>
      <c r="AW30" s="127"/>
      <c r="AX30" s="128"/>
      <c r="AY30" s="129"/>
      <c r="AZ30" s="127"/>
      <c r="BA30" s="128"/>
      <c r="BB30" s="129"/>
      <c r="BC30" s="127"/>
      <c r="BD30" s="128"/>
      <c r="BE30" s="130"/>
      <c r="BF30" s="105" t="str">
        <f>IFERROR(VLOOKUP(C30,原燃料!$C$3:$M$86,3,FALSE),"")</f>
        <v/>
      </c>
      <c r="BG30" s="106"/>
      <c r="BH30" s="107"/>
      <c r="BI30" s="108"/>
      <c r="BJ30" s="108"/>
      <c r="BK30" s="108"/>
      <c r="BL30" s="109"/>
      <c r="BM30" s="105" t="str">
        <f>IFERROR(VLOOKUP(C30,原燃料!$C$3:$M$86,4,FALSE),"")</f>
        <v/>
      </c>
      <c r="BN30" s="110"/>
    </row>
    <row r="31" spans="2:67" s="15" customFormat="1" ht="9" customHeight="1" thickTop="1" x14ac:dyDescent="0.2">
      <c r="T31" s="29"/>
      <c r="AB31" s="104"/>
      <c r="AC31" s="104"/>
      <c r="AD31" s="104"/>
      <c r="AF31" s="81"/>
    </row>
    <row r="32" spans="2:67" s="19" customFormat="1" ht="15" x14ac:dyDescent="0.2"/>
    <row r="33" s="19" customFormat="1" ht="15" x14ac:dyDescent="0.2"/>
    <row r="34" s="19" customFormat="1" ht="15" x14ac:dyDescent="0.2"/>
    <row r="35" s="19" customFormat="1" ht="15" x14ac:dyDescent="0.2"/>
    <row r="36" s="19" customFormat="1" ht="15" x14ac:dyDescent="0.2"/>
  </sheetData>
  <sheetProtection password="D2F8" sheet="1" formatCells="0" selectLockedCells="1"/>
  <mergeCells count="298">
    <mergeCell ref="AQ10:BN10"/>
    <mergeCell ref="AQ9:BN9"/>
    <mergeCell ref="AQ8:BN8"/>
    <mergeCell ref="AQ7:BN7"/>
    <mergeCell ref="B14:E14"/>
    <mergeCell ref="AV12:BD12"/>
    <mergeCell ref="BH18:BN18"/>
    <mergeCell ref="J19:L19"/>
    <mergeCell ref="G19:I19"/>
    <mergeCell ref="Q19:R19"/>
    <mergeCell ref="F10:AH10"/>
    <mergeCell ref="F9:AH9"/>
    <mergeCell ref="F8:AH8"/>
    <mergeCell ref="S18:U19"/>
    <mergeCell ref="B10:E10"/>
    <mergeCell ref="O15:S15"/>
    <mergeCell ref="BG12:BN13"/>
    <mergeCell ref="B2:C2"/>
    <mergeCell ref="B8:E8"/>
    <mergeCell ref="B9:E9"/>
    <mergeCell ref="AM10:AP10"/>
    <mergeCell ref="B15:E15"/>
    <mergeCell ref="T15:AH15"/>
    <mergeCell ref="AM9:AP9"/>
    <mergeCell ref="AM8:AP8"/>
    <mergeCell ref="AM7:AP7"/>
    <mergeCell ref="C20:F20"/>
    <mergeCell ref="B18:F19"/>
    <mergeCell ref="G20:I20"/>
    <mergeCell ref="J20:L20"/>
    <mergeCell ref="O20:P20"/>
    <mergeCell ref="O19:P19"/>
    <mergeCell ref="M20:N20"/>
    <mergeCell ref="M19:N19"/>
    <mergeCell ref="BJ2:BN2"/>
    <mergeCell ref="V19:X19"/>
    <mergeCell ref="Y19:AA19"/>
    <mergeCell ref="AB19:AD19"/>
    <mergeCell ref="AE19:AG19"/>
    <mergeCell ref="AH19:AJ19"/>
    <mergeCell ref="AK19:AM19"/>
    <mergeCell ref="AN19:AP19"/>
    <mergeCell ref="AW19:AY19"/>
    <mergeCell ref="AT19:AV19"/>
    <mergeCell ref="AQ19:AS19"/>
    <mergeCell ref="BC19:BE19"/>
    <mergeCell ref="BH5:BI5"/>
    <mergeCell ref="BL5:BM5"/>
    <mergeCell ref="F14:AH14"/>
    <mergeCell ref="F13:AH13"/>
    <mergeCell ref="BM20:BN20"/>
    <mergeCell ref="V20:X20"/>
    <mergeCell ref="Y20:AA20"/>
    <mergeCell ref="AB20:AD20"/>
    <mergeCell ref="AE20:AG20"/>
    <mergeCell ref="AH20:AJ20"/>
    <mergeCell ref="AK20:AM20"/>
    <mergeCell ref="AN20:AP20"/>
    <mergeCell ref="AQ20:AS20"/>
    <mergeCell ref="AT20:AV20"/>
    <mergeCell ref="AW20:AY20"/>
    <mergeCell ref="AZ20:BB20"/>
    <mergeCell ref="BC20:BE20"/>
    <mergeCell ref="S20:U20"/>
    <mergeCell ref="BF18:BG19"/>
    <mergeCell ref="BF20:BG20"/>
    <mergeCell ref="V18:BE18"/>
    <mergeCell ref="BH20:BL20"/>
    <mergeCell ref="AN21:AP21"/>
    <mergeCell ref="AQ21:AS21"/>
    <mergeCell ref="Q21:R21"/>
    <mergeCell ref="S21:U21"/>
    <mergeCell ref="V21:X21"/>
    <mergeCell ref="Y21:AA21"/>
    <mergeCell ref="AB21:AD21"/>
    <mergeCell ref="BC21:BE21"/>
    <mergeCell ref="BF21:BG21"/>
    <mergeCell ref="AE21:AG21"/>
    <mergeCell ref="AH21:AJ21"/>
    <mergeCell ref="AK21:AM21"/>
    <mergeCell ref="Q20:R20"/>
    <mergeCell ref="G18:R18"/>
    <mergeCell ref="AZ19:BB19"/>
    <mergeCell ref="C21:F21"/>
    <mergeCell ref="G21:I21"/>
    <mergeCell ref="J21:L21"/>
    <mergeCell ref="M21:N21"/>
    <mergeCell ref="O21:P21"/>
    <mergeCell ref="BH21:BL21"/>
    <mergeCell ref="BM21:BN21"/>
    <mergeCell ref="C22:F22"/>
    <mergeCell ref="G22:I22"/>
    <mergeCell ref="J22:L22"/>
    <mergeCell ref="M22:N22"/>
    <mergeCell ref="O22:P22"/>
    <mergeCell ref="Q22:R22"/>
    <mergeCell ref="S22:U22"/>
    <mergeCell ref="V22:X22"/>
    <mergeCell ref="Y22:AA22"/>
    <mergeCell ref="AB22:AD22"/>
    <mergeCell ref="AE22:AG22"/>
    <mergeCell ref="AH22:AJ22"/>
    <mergeCell ref="AK22:AM22"/>
    <mergeCell ref="AN22:AP22"/>
    <mergeCell ref="AT21:AV21"/>
    <mergeCell ref="AW21:AY21"/>
    <mergeCell ref="AZ21:BB21"/>
    <mergeCell ref="BF22:BG22"/>
    <mergeCell ref="BH22:BL22"/>
    <mergeCell ref="BM22:BN22"/>
    <mergeCell ref="C23:F23"/>
    <mergeCell ref="G23:I23"/>
    <mergeCell ref="J23:L23"/>
    <mergeCell ref="M23:N23"/>
    <mergeCell ref="O23:P23"/>
    <mergeCell ref="Q23:R23"/>
    <mergeCell ref="S23:U23"/>
    <mergeCell ref="V23:X23"/>
    <mergeCell ref="Y23:AA23"/>
    <mergeCell ref="AB23:AD23"/>
    <mergeCell ref="AE23:AG23"/>
    <mergeCell ref="AH23:AJ23"/>
    <mergeCell ref="AK23:AM23"/>
    <mergeCell ref="AQ22:AS22"/>
    <mergeCell ref="AT22:AV22"/>
    <mergeCell ref="AW22:AY22"/>
    <mergeCell ref="AZ22:BB22"/>
    <mergeCell ref="BC22:BE22"/>
    <mergeCell ref="BC23:BE23"/>
    <mergeCell ref="BF23:BG23"/>
    <mergeCell ref="BH23:BL23"/>
    <mergeCell ref="BM23:BN23"/>
    <mergeCell ref="C24:F24"/>
    <mergeCell ref="G24:I24"/>
    <mergeCell ref="J24:L24"/>
    <mergeCell ref="M24:N24"/>
    <mergeCell ref="O24:P24"/>
    <mergeCell ref="Q24:R24"/>
    <mergeCell ref="S24:U24"/>
    <mergeCell ref="V24:X24"/>
    <mergeCell ref="Y24:AA24"/>
    <mergeCell ref="AB24:AD24"/>
    <mergeCell ref="AE24:AG24"/>
    <mergeCell ref="AH24:AJ24"/>
    <mergeCell ref="AN23:AP23"/>
    <mergeCell ref="AQ23:AS23"/>
    <mergeCell ref="AT23:AV23"/>
    <mergeCell ref="AW23:AY23"/>
    <mergeCell ref="AZ23:BB23"/>
    <mergeCell ref="AZ24:BB24"/>
    <mergeCell ref="BC24:BE24"/>
    <mergeCell ref="BF24:BG24"/>
    <mergeCell ref="BH24:BL24"/>
    <mergeCell ref="BM24:BN24"/>
    <mergeCell ref="AK24:AM24"/>
    <mergeCell ref="AN24:AP24"/>
    <mergeCell ref="AQ24:AS24"/>
    <mergeCell ref="AT24:AV24"/>
    <mergeCell ref="AW24:AY24"/>
    <mergeCell ref="BF25:BG25"/>
    <mergeCell ref="BH25:BL25"/>
    <mergeCell ref="BM25:BN25"/>
    <mergeCell ref="AK25:AM25"/>
    <mergeCell ref="AN25:AP25"/>
    <mergeCell ref="AQ25:AS25"/>
    <mergeCell ref="AT25:AV25"/>
    <mergeCell ref="AW25:AY25"/>
    <mergeCell ref="AZ25:BB25"/>
    <mergeCell ref="BC25:BE25"/>
    <mergeCell ref="AB25:AD25"/>
    <mergeCell ref="AE25:AG25"/>
    <mergeCell ref="AH25:AJ25"/>
    <mergeCell ref="AK26:AM26"/>
    <mergeCell ref="AN26:AP26"/>
    <mergeCell ref="C26:F26"/>
    <mergeCell ref="G26:I26"/>
    <mergeCell ref="J26:L26"/>
    <mergeCell ref="M26:N26"/>
    <mergeCell ref="O26:P26"/>
    <mergeCell ref="Q26:R26"/>
    <mergeCell ref="S26:U26"/>
    <mergeCell ref="V26:X26"/>
    <mergeCell ref="Y26:AA26"/>
    <mergeCell ref="C25:F25"/>
    <mergeCell ref="G25:I25"/>
    <mergeCell ref="J25:L25"/>
    <mergeCell ref="M25:N25"/>
    <mergeCell ref="O25:P25"/>
    <mergeCell ref="Q25:R25"/>
    <mergeCell ref="S25:U25"/>
    <mergeCell ref="V25:X25"/>
    <mergeCell ref="Y25:AA25"/>
    <mergeCell ref="BF26:BG26"/>
    <mergeCell ref="BH26:BL26"/>
    <mergeCell ref="BM26:BN26"/>
    <mergeCell ref="C27:F27"/>
    <mergeCell ref="G27:I27"/>
    <mergeCell ref="J27:L27"/>
    <mergeCell ref="M27:N27"/>
    <mergeCell ref="O27:P27"/>
    <mergeCell ref="Q27:R27"/>
    <mergeCell ref="S27:U27"/>
    <mergeCell ref="V27:X27"/>
    <mergeCell ref="Y27:AA27"/>
    <mergeCell ref="AB27:AD27"/>
    <mergeCell ref="AE27:AG27"/>
    <mergeCell ref="AH27:AJ27"/>
    <mergeCell ref="AK27:AM27"/>
    <mergeCell ref="AQ26:AS26"/>
    <mergeCell ref="AT26:AV26"/>
    <mergeCell ref="AW26:AY26"/>
    <mergeCell ref="AZ26:BB26"/>
    <mergeCell ref="BC26:BE26"/>
    <mergeCell ref="AB26:AD26"/>
    <mergeCell ref="AE26:AG26"/>
    <mergeCell ref="AH26:AJ26"/>
    <mergeCell ref="BC27:BE27"/>
    <mergeCell ref="BF27:BG27"/>
    <mergeCell ref="BH27:BL27"/>
    <mergeCell ref="BM27:BN27"/>
    <mergeCell ref="AN27:AP27"/>
    <mergeCell ref="AQ27:AS27"/>
    <mergeCell ref="AT27:AV27"/>
    <mergeCell ref="AW27:AY27"/>
    <mergeCell ref="AZ27:BB27"/>
    <mergeCell ref="BC29:BE29"/>
    <mergeCell ref="BF29:BG29"/>
    <mergeCell ref="AE29:AG29"/>
    <mergeCell ref="BM28:BN28"/>
    <mergeCell ref="AK28:AM28"/>
    <mergeCell ref="AN28:AP28"/>
    <mergeCell ref="AQ28:AS28"/>
    <mergeCell ref="AT28:AV28"/>
    <mergeCell ref="AW28:AY28"/>
    <mergeCell ref="AZ28:BB28"/>
    <mergeCell ref="BC28:BE28"/>
    <mergeCell ref="BF28:BG28"/>
    <mergeCell ref="BH28:BL28"/>
    <mergeCell ref="AZ29:BB29"/>
    <mergeCell ref="AH29:AJ29"/>
    <mergeCell ref="AK29:AM29"/>
    <mergeCell ref="AN29:AP29"/>
    <mergeCell ref="AQ29:AS29"/>
    <mergeCell ref="C29:F29"/>
    <mergeCell ref="G29:I29"/>
    <mergeCell ref="J29:L29"/>
    <mergeCell ref="M29:N29"/>
    <mergeCell ref="O29:P29"/>
    <mergeCell ref="C28:F28"/>
    <mergeCell ref="G28:I28"/>
    <mergeCell ref="J28:L28"/>
    <mergeCell ref="M28:N28"/>
    <mergeCell ref="O28:P28"/>
    <mergeCell ref="AB28:AD28"/>
    <mergeCell ref="AE28:AG28"/>
    <mergeCell ref="AH28:AJ28"/>
    <mergeCell ref="Q29:R29"/>
    <mergeCell ref="S29:U29"/>
    <mergeCell ref="V29:X29"/>
    <mergeCell ref="Y29:AA29"/>
    <mergeCell ref="AB29:AD29"/>
    <mergeCell ref="Q28:R28"/>
    <mergeCell ref="S28:U28"/>
    <mergeCell ref="V28:X28"/>
    <mergeCell ref="Y28:AA28"/>
    <mergeCell ref="V30:X30"/>
    <mergeCell ref="Y30:AA30"/>
    <mergeCell ref="AB30:AD30"/>
    <mergeCell ref="AE30:AG30"/>
    <mergeCell ref="AH30:AJ30"/>
    <mergeCell ref="AK30:AM30"/>
    <mergeCell ref="AN30:AP30"/>
    <mergeCell ref="AT29:AV29"/>
    <mergeCell ref="AW29:AY29"/>
    <mergeCell ref="AB31:AD31"/>
    <mergeCell ref="BF30:BG30"/>
    <mergeCell ref="BH30:BL30"/>
    <mergeCell ref="BM30:BN30"/>
    <mergeCell ref="B13:E13"/>
    <mergeCell ref="AM12:AU12"/>
    <mergeCell ref="AV15:BD15"/>
    <mergeCell ref="AV14:BD14"/>
    <mergeCell ref="AV13:BD13"/>
    <mergeCell ref="BH19:BN19"/>
    <mergeCell ref="AQ30:AS30"/>
    <mergeCell ref="AT30:AV30"/>
    <mergeCell ref="AW30:AY30"/>
    <mergeCell ref="AZ30:BB30"/>
    <mergeCell ref="BC30:BE30"/>
    <mergeCell ref="BH29:BL29"/>
    <mergeCell ref="BM29:BN29"/>
    <mergeCell ref="C30:F30"/>
    <mergeCell ref="G30:I30"/>
    <mergeCell ref="J30:L30"/>
    <mergeCell ref="M30:N30"/>
    <mergeCell ref="O30:P30"/>
    <mergeCell ref="Q30:R30"/>
    <mergeCell ref="S30:U30"/>
  </mergeCells>
  <phoneticPr fontId="1"/>
  <dataValidations xWindow="192" yWindow="595" count="10">
    <dataValidation type="whole" allowBlank="1" showInputMessage="1" showErrorMessage="1" error="1桁ずつ郵便番号を入力してください" sqref="G15:I15 K15:N15">
      <formula1>0</formula1>
      <formula2>9</formula2>
    </dataValidation>
    <dataValidation type="list" allowBlank="1" showInputMessage="1" showErrorMessage="1" error="「対象」「対象外」を選択してください。" prompt="報告書の様式に印刷された「対象」「対象外」を選択してください。" sqref="AV15:BD15">
      <formula1>$BQ$13:$BQ$14</formula1>
    </dataValidation>
    <dataValidation type="whole" allowBlank="1" showInputMessage="1" showErrorMessage="1" error="施設数を入力してください" promptTitle="施設数" prompt="報告書の様式に印刷された施設数を入力してください" sqref="AV12:BD12">
      <formula1>1</formula1>
      <formula2>999</formula2>
    </dataValidation>
    <dataValidation type="whole" allowBlank="1" showInputMessage="1" showErrorMessage="1" error="1から12の数値を入力してください" sqref="BH5:BI5">
      <formula1>1</formula1>
      <formula2>12</formula2>
    </dataValidation>
    <dataValidation type="whole" allowBlank="1" showInputMessage="1" showErrorMessage="1" error="1から31の数値を入力してください" sqref="BL5:BM5">
      <formula1>1</formula1>
      <formula2>31</formula2>
    </dataValidation>
    <dataValidation type="date" allowBlank="1" showInputMessage="1" showErrorMessage="1" sqref="BH17:BN17">
      <formula1>43191</formula1>
      <formula2>43555</formula2>
    </dataValidation>
    <dataValidation type="date" allowBlank="1" showInputMessage="1" showErrorMessage="1" error="2021/4/1から2022/3/31までの日付を入力してください" promptTitle="1日最大使用量" prompt="燃料、原料を最大で使用した日付を入力してください(例　2022/7/1)_x000a_" sqref="BH19:BN19">
      <formula1>44652</formula1>
      <formula2>45016</formula2>
    </dataValidation>
    <dataValidation type="textLength" operator="equal" allowBlank="1" showInputMessage="1" showErrorMessage="1" error="5桁の事業所コードを入力してください" promptTitle="事業所コード" prompt="報告書の様式に印刷された5桁の事業所コードを入力してください" sqref="BJ2:BN2">
      <formula1>5</formula1>
    </dataValidation>
    <dataValidation type="list" allowBlank="1" showInputMessage="1" showErrorMessage="1" error="「対象」「対象外」を選択してください。" prompt="報告書の様式に印刷された「対象」「対象外」を選択してください。" sqref="AV14:BD14">
      <formula1>$BQ$13:$BQ$14</formula1>
    </dataValidation>
    <dataValidation type="list" allowBlank="1" showInputMessage="1" showErrorMessage="1" error="「対象」「対象外」を選択してください。" prompt="報告書の様式に印刷された「対象」「対象外」を選択してください。" sqref="AV13:BD13">
      <formula1>$BQ$13:$BQ$14</formula1>
    </dataValidation>
  </dataValidations>
  <pageMargins left="0.39370078740157483" right="0.39370078740157483" top="0.55118110236220474" bottom="0.35433070866141736" header="0.31496062992125984" footer="0.31496062992125984"/>
  <pageSetup paperSize="9" scale="125" orientation="landscape" blackAndWhite="1" horizontalDpi="4294967294" r:id="rId1"/>
  <ignoredErrors>
    <ignoredError sqref="G22:I29 G30 J30:N30 G21 H21:I21 J21:O21 P21 J22:O22 P22 J23:N23 J24:N24 J25:N25 J26:N26 J27:N27 J28:N28 J29:N29 P30 P29 P28 P27 P26 P25 P24 P23 O30 O23 O24 O25 O26 O27 O28 O29 G20:P20" unlockedFormula="1"/>
  </ignoredErrors>
  <extLst>
    <ext xmlns:x14="http://schemas.microsoft.com/office/spreadsheetml/2009/9/main" uri="{CCE6A557-97BC-4b89-ADB6-D9C93CAAB3DF}">
      <x14:dataValidations xmlns:xm="http://schemas.microsoft.com/office/excel/2006/main" xWindow="192" yWindow="595" count="2">
        <x14:dataValidation type="list" allowBlank="1" showInputMessage="1" showErrorMessage="1">
          <x14:formula1>
            <xm:f>区市町村!$B$3:$B$63</xm:f>
          </x14:formula1>
          <xm:sqref>O15:S15</xm:sqref>
        </x14:dataValidation>
        <x14:dataValidation type="list" allowBlank="1" showInputMessage="1" showErrorMessage="1" promptTitle="燃料・原料" prompt="プルダウンリストより使用している燃料や原料の種類を選択してください">
          <x14:formula1>
            <xm:f>原燃料!$C$3:$C$86</xm:f>
          </x14:formula1>
          <xm:sqref>C20:F30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A1:BZ44"/>
  <sheetViews>
    <sheetView zoomScale="130" zoomScaleNormal="130" workbookViewId="0">
      <selection activeCell="B24" sqref="B24:D24"/>
    </sheetView>
  </sheetViews>
  <sheetFormatPr defaultColWidth="9" defaultRowHeight="18" x14ac:dyDescent="0.2"/>
  <cols>
    <col min="1" max="1" width="0.44140625" style="1" customWidth="1"/>
    <col min="2" max="3" width="1.88671875" style="1" customWidth="1"/>
    <col min="4" max="4" width="2.6640625" style="1" customWidth="1"/>
    <col min="5" max="16" width="1.88671875" style="1" customWidth="1"/>
    <col min="17" max="18" width="1.6640625" style="1" customWidth="1"/>
    <col min="19" max="21" width="1.88671875" style="1" customWidth="1"/>
    <col min="22" max="35" width="1.6640625" style="1" customWidth="1"/>
    <col min="36" max="36" width="1.88671875" style="1" customWidth="1"/>
    <col min="37" max="43" width="1.6640625" style="1" customWidth="1"/>
    <col min="44" max="44" width="2.109375" style="1" customWidth="1"/>
    <col min="45" max="48" width="1.6640625" style="1" customWidth="1"/>
    <col min="49" max="60" width="1.44140625" style="1" customWidth="1"/>
    <col min="61" max="61" width="2" style="1" customWidth="1"/>
    <col min="62" max="66" width="1.44140625" style="1" customWidth="1"/>
    <col min="67" max="67" width="0.77734375" style="1" customWidth="1"/>
    <col min="68" max="82" width="1.88671875" style="1" customWidth="1"/>
    <col min="83" max="16384" width="9" style="1"/>
  </cols>
  <sheetData>
    <row r="1" spans="1:75" ht="3.75" customHeight="1" x14ac:dyDescent="0.2"/>
    <row r="2" spans="1:75" ht="18" customHeight="1" x14ac:dyDescent="0.2">
      <c r="A2" s="15"/>
      <c r="B2" s="397" t="str">
        <f>IFERROR(VLOOKUP('1'!O15,区市町村!B3:C63,2,FALSE),"")</f>
        <v/>
      </c>
      <c r="C2" s="196"/>
      <c r="I2" s="24" t="s">
        <v>47</v>
      </c>
      <c r="AM2" s="14"/>
      <c r="AN2" s="14"/>
      <c r="AO2" s="14"/>
      <c r="AP2" s="14"/>
      <c r="AQ2" s="14"/>
      <c r="AR2" s="14"/>
      <c r="AS2" s="14"/>
      <c r="AT2" s="14"/>
      <c r="AU2" s="14"/>
      <c r="AV2" s="14"/>
      <c r="AW2" s="14"/>
      <c r="AX2" s="14"/>
      <c r="AY2" s="14"/>
      <c r="AZ2" s="14"/>
      <c r="BA2" s="14"/>
      <c r="BB2" s="14"/>
      <c r="BC2" s="14"/>
      <c r="BD2" s="14" t="s">
        <v>44</v>
      </c>
      <c r="BE2" s="14"/>
      <c r="BF2" s="14"/>
      <c r="BG2" s="14"/>
      <c r="BH2" s="14"/>
      <c r="BI2" s="23"/>
      <c r="BJ2" s="111" t="str">
        <f>IF('1'!BJ2:BN2="","",'1'!BJ2:BN2)</f>
        <v/>
      </c>
      <c r="BK2" s="112"/>
      <c r="BL2" s="112"/>
      <c r="BM2" s="112"/>
      <c r="BN2" s="198"/>
      <c r="BO2" s="14"/>
      <c r="BP2" s="14"/>
      <c r="BQ2" s="14"/>
      <c r="BR2" s="14"/>
      <c r="BS2" s="14"/>
      <c r="BT2" s="14"/>
      <c r="BU2" s="14"/>
      <c r="BV2" s="14"/>
      <c r="BW2" s="14"/>
    </row>
    <row r="3" spans="1:75" ht="6" customHeight="1" x14ac:dyDescent="0.2">
      <c r="BB3" s="14"/>
      <c r="BC3" s="14"/>
      <c r="BD3" s="14"/>
      <c r="BE3" s="14"/>
      <c r="BF3" s="14"/>
      <c r="BG3" s="14"/>
      <c r="BH3" s="14"/>
      <c r="BI3" s="14"/>
      <c r="BJ3" s="14"/>
      <c r="BK3" s="14"/>
      <c r="BL3" s="14"/>
      <c r="BM3" s="14"/>
      <c r="BN3" s="14"/>
      <c r="BP3" s="19"/>
    </row>
    <row r="4" spans="1:75" ht="12" customHeight="1" x14ac:dyDescent="0.2">
      <c r="B4" s="21" t="s">
        <v>0</v>
      </c>
      <c r="AD4" s="215" t="str">
        <f>IF((Q8=""),""," 年度内未稼働施設 ")</f>
        <v/>
      </c>
      <c r="AE4" s="215"/>
      <c r="AF4" s="215"/>
      <c r="AG4" s="215"/>
      <c r="AH4" s="215"/>
      <c r="AI4" s="215"/>
      <c r="AJ4" s="215"/>
      <c r="AK4" s="215"/>
      <c r="AL4" s="215"/>
      <c r="AM4" s="215"/>
      <c r="AN4" s="215"/>
      <c r="AO4" s="215"/>
      <c r="AP4" s="215"/>
      <c r="AQ4" s="215"/>
      <c r="AR4" s="215"/>
      <c r="AS4" s="215"/>
      <c r="AT4" s="215"/>
      <c r="AU4" s="215"/>
      <c r="AV4" s="215"/>
      <c r="AW4" s="215"/>
      <c r="BB4" s="14"/>
      <c r="BC4" s="14"/>
      <c r="BD4" s="14"/>
      <c r="BE4" s="14"/>
      <c r="BF4" s="14"/>
      <c r="BG4" s="14"/>
      <c r="BH4" s="16"/>
      <c r="BI4" s="16"/>
      <c r="BJ4" s="14"/>
      <c r="BK4" s="14"/>
      <c r="BL4" s="14"/>
      <c r="BM4" s="14"/>
      <c r="BN4" s="14"/>
      <c r="BO4" s="46" t="s">
        <v>555</v>
      </c>
    </row>
    <row r="5" spans="1:75" ht="7.5" customHeight="1" x14ac:dyDescent="0.2">
      <c r="AD5" s="215"/>
      <c r="AE5" s="215"/>
      <c r="AF5" s="215"/>
      <c r="AG5" s="215"/>
      <c r="AH5" s="215"/>
      <c r="AI5" s="215"/>
      <c r="AJ5" s="215"/>
      <c r="AK5" s="215"/>
      <c r="AL5" s="215"/>
      <c r="AM5" s="215"/>
      <c r="AN5" s="215"/>
      <c r="AO5" s="215"/>
      <c r="AP5" s="215"/>
      <c r="AQ5" s="215"/>
      <c r="AR5" s="215"/>
      <c r="AS5" s="215"/>
      <c r="AT5" s="215"/>
      <c r="AU5" s="215"/>
      <c r="AV5" s="215"/>
      <c r="AW5" s="215"/>
      <c r="BB5" s="14"/>
      <c r="BC5" s="14"/>
      <c r="BD5" s="14"/>
      <c r="BE5" s="14"/>
      <c r="BF5" s="14"/>
      <c r="BG5" s="14"/>
      <c r="BH5" s="16"/>
      <c r="BI5" s="16"/>
      <c r="BJ5" s="14"/>
      <c r="BK5" s="14"/>
      <c r="BL5" s="14"/>
      <c r="BM5" s="14"/>
      <c r="BN5" s="14"/>
    </row>
    <row r="6" spans="1:75" ht="12" customHeight="1" thickBot="1" x14ac:dyDescent="0.25">
      <c r="B6" s="25" t="s">
        <v>593</v>
      </c>
      <c r="C6" s="17"/>
      <c r="G6" s="47"/>
      <c r="H6" s="47"/>
      <c r="I6" s="47"/>
      <c r="J6" s="47"/>
      <c r="K6" s="47"/>
      <c r="L6" s="47"/>
      <c r="M6" s="47"/>
      <c r="N6" s="47"/>
      <c r="O6" s="47"/>
      <c r="P6" s="47"/>
      <c r="AD6" s="215"/>
      <c r="AE6" s="215"/>
      <c r="AF6" s="215"/>
      <c r="AG6" s="215"/>
      <c r="AH6" s="215"/>
      <c r="AI6" s="215"/>
      <c r="AJ6" s="215"/>
      <c r="AK6" s="215"/>
      <c r="AL6" s="215"/>
      <c r="AM6" s="215"/>
      <c r="AN6" s="215"/>
      <c r="AO6" s="215"/>
      <c r="AP6" s="215"/>
      <c r="AQ6" s="215"/>
      <c r="AR6" s="215"/>
      <c r="AS6" s="215"/>
      <c r="AT6" s="215"/>
      <c r="AU6" s="215"/>
      <c r="AV6" s="215"/>
      <c r="AW6" s="215"/>
      <c r="BH6" s="16"/>
      <c r="BI6" s="16"/>
      <c r="BJ6" s="43"/>
      <c r="BK6" s="43"/>
      <c r="BL6" s="43"/>
      <c r="BM6" s="43"/>
      <c r="BN6" s="43"/>
    </row>
    <row r="7" spans="1:75" s="19" customFormat="1" ht="11.25" customHeight="1" thickTop="1" thickBot="1" x14ac:dyDescent="0.25">
      <c r="B7" s="376" t="s">
        <v>48</v>
      </c>
      <c r="C7" s="376"/>
      <c r="D7" s="376"/>
      <c r="E7" s="376"/>
      <c r="F7" s="377"/>
      <c r="G7" s="371"/>
      <c r="H7" s="372"/>
      <c r="I7" s="372"/>
      <c r="J7" s="372"/>
      <c r="K7" s="372"/>
      <c r="L7" s="372"/>
      <c r="M7" s="372"/>
      <c r="N7" s="372"/>
      <c r="O7" s="372"/>
      <c r="P7" s="373"/>
      <c r="Q7" s="374" t="s">
        <v>50</v>
      </c>
      <c r="R7" s="166"/>
      <c r="S7" s="40"/>
      <c r="T7" s="40"/>
      <c r="U7" s="40"/>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40"/>
      <c r="BG7" s="40"/>
      <c r="BH7" s="16"/>
      <c r="BI7" s="16"/>
      <c r="BJ7" s="16"/>
      <c r="BK7" s="16"/>
      <c r="BL7" s="16"/>
      <c r="BM7" s="16"/>
      <c r="BN7" s="16"/>
    </row>
    <row r="8" spans="1:75" s="19" customFormat="1" ht="13.5" customHeight="1" thickTop="1" thickBot="1" x14ac:dyDescent="0.25">
      <c r="B8" s="375" t="s">
        <v>49</v>
      </c>
      <c r="C8" s="339"/>
      <c r="D8" s="339"/>
      <c r="E8" s="339"/>
      <c r="F8" s="339"/>
      <c r="G8" s="390"/>
      <c r="H8" s="391"/>
      <c r="I8" s="391"/>
      <c r="J8" s="391"/>
      <c r="K8" s="391"/>
      <c r="L8" s="391"/>
      <c r="M8" s="391"/>
      <c r="N8" s="391"/>
      <c r="O8" s="391"/>
      <c r="P8" s="392"/>
      <c r="Q8" s="416"/>
      <c r="R8" s="417"/>
      <c r="S8" s="48" t="s">
        <v>540</v>
      </c>
      <c r="T8" s="52"/>
      <c r="U8" s="52"/>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44"/>
      <c r="BI8" s="44"/>
      <c r="BJ8" s="44"/>
      <c r="BK8" s="44"/>
      <c r="BL8" s="44"/>
      <c r="BM8" s="44"/>
      <c r="BN8" s="44"/>
      <c r="BO8" s="20"/>
    </row>
    <row r="9" spans="1:75" s="19" customFormat="1" ht="19.5" customHeight="1" thickTop="1" thickBot="1" x14ac:dyDescent="0.25">
      <c r="A9" s="20"/>
      <c r="B9" s="182" t="s">
        <v>56</v>
      </c>
      <c r="C9" s="182"/>
      <c r="D9" s="182"/>
      <c r="E9" s="182"/>
      <c r="F9" s="182"/>
      <c r="G9" s="381" t="s">
        <v>541</v>
      </c>
      <c r="H9" s="381"/>
      <c r="I9" s="381"/>
      <c r="J9" s="384" t="s">
        <v>542</v>
      </c>
      <c r="K9" s="385"/>
      <c r="L9" s="385"/>
      <c r="M9" s="305"/>
      <c r="N9" s="386"/>
      <c r="O9" s="380" t="s">
        <v>543</v>
      </c>
      <c r="P9" s="380"/>
      <c r="Q9" s="380"/>
      <c r="R9" s="380"/>
      <c r="S9" s="381"/>
      <c r="T9" s="381"/>
      <c r="U9" s="381"/>
      <c r="V9" s="415" t="s">
        <v>556</v>
      </c>
      <c r="W9" s="415"/>
      <c r="X9" s="415"/>
      <c r="Y9" s="415"/>
      <c r="Z9" s="415"/>
      <c r="AA9" s="415"/>
      <c r="AB9" s="301" t="s">
        <v>585</v>
      </c>
      <c r="AC9" s="302"/>
      <c r="AD9" s="302"/>
      <c r="AE9" s="302"/>
      <c r="AF9" s="302"/>
      <c r="AG9" s="303"/>
      <c r="AH9" s="334" t="s">
        <v>557</v>
      </c>
      <c r="AI9" s="335"/>
      <c r="AJ9" s="335"/>
      <c r="AK9" s="335"/>
      <c r="AL9" s="335"/>
      <c r="AM9" s="336"/>
      <c r="AN9" s="334" t="s">
        <v>544</v>
      </c>
      <c r="AO9" s="335"/>
      <c r="AP9" s="335"/>
      <c r="AQ9" s="336"/>
      <c r="AR9" s="41"/>
      <c r="AS9" s="41"/>
      <c r="AT9" s="41"/>
      <c r="AU9" s="41"/>
      <c r="AV9" s="41"/>
      <c r="AW9" s="41"/>
      <c r="AX9" s="41"/>
      <c r="AY9" s="41"/>
      <c r="AZ9" s="41"/>
      <c r="BA9" s="41"/>
      <c r="BB9" s="41"/>
      <c r="BC9" s="41"/>
      <c r="BD9" s="41"/>
      <c r="BE9" s="41"/>
      <c r="BF9" s="41"/>
      <c r="BG9" s="40"/>
      <c r="BH9" s="40"/>
      <c r="BI9" s="42"/>
      <c r="BJ9" s="42"/>
      <c r="BK9" s="42"/>
      <c r="BL9" s="42"/>
      <c r="BM9" s="42"/>
      <c r="BN9" s="40"/>
      <c r="BO9" s="40"/>
    </row>
    <row r="10" spans="1:75" s="19" customFormat="1" ht="27" customHeight="1" thickTop="1" thickBot="1" x14ac:dyDescent="0.25">
      <c r="A10" s="20"/>
      <c r="B10" s="379"/>
      <c r="C10" s="378"/>
      <c r="D10" s="378"/>
      <c r="E10" s="378"/>
      <c r="F10" s="378"/>
      <c r="G10" s="387"/>
      <c r="H10" s="388"/>
      <c r="I10" s="389"/>
      <c r="J10" s="344"/>
      <c r="K10" s="337"/>
      <c r="L10" s="337"/>
      <c r="M10" s="382"/>
      <c r="N10" s="383"/>
      <c r="O10" s="378"/>
      <c r="P10" s="378"/>
      <c r="Q10" s="378"/>
      <c r="R10" s="378"/>
      <c r="S10" s="378"/>
      <c r="T10" s="378"/>
      <c r="U10" s="378"/>
      <c r="V10" s="346"/>
      <c r="W10" s="346"/>
      <c r="X10" s="346"/>
      <c r="Y10" s="343"/>
      <c r="Z10" s="343"/>
      <c r="AA10" s="343"/>
      <c r="AB10" s="342"/>
      <c r="AC10" s="343"/>
      <c r="AD10" s="343"/>
      <c r="AE10" s="343"/>
      <c r="AF10" s="343"/>
      <c r="AG10" s="344"/>
      <c r="AH10" s="394"/>
      <c r="AI10" s="395"/>
      <c r="AJ10" s="395"/>
      <c r="AK10" s="395"/>
      <c r="AL10" s="395"/>
      <c r="AM10" s="396"/>
      <c r="AN10" s="337"/>
      <c r="AO10" s="337"/>
      <c r="AP10" s="337"/>
      <c r="AQ10" s="338"/>
      <c r="AR10" s="393"/>
      <c r="AS10" s="393"/>
      <c r="AT10" s="393"/>
      <c r="AU10" s="341"/>
      <c r="AV10" s="341"/>
      <c r="AW10" s="341"/>
      <c r="AX10" s="341"/>
      <c r="AY10" s="341"/>
      <c r="AZ10" s="341"/>
      <c r="BA10" s="341"/>
      <c r="BB10" s="341"/>
      <c r="BC10" s="341"/>
      <c r="BD10" s="341"/>
      <c r="BE10" s="341"/>
      <c r="BF10" s="341"/>
      <c r="BG10" s="340" t="str">
        <f>IFERROR(VLOOKUP(C10,原燃料!C6:H87,3,FALSE),"")</f>
        <v/>
      </c>
      <c r="BH10" s="340"/>
      <c r="BI10" s="339"/>
      <c r="BJ10" s="339"/>
      <c r="BK10" s="339"/>
      <c r="BL10" s="339"/>
      <c r="BM10" s="339"/>
      <c r="BN10" s="340" t="str">
        <f>IFERROR(VLOOKUP(C10,原燃料!C6:H87,4,FALSE),"")</f>
        <v/>
      </c>
      <c r="BO10" s="340"/>
    </row>
    <row r="11" spans="1:75" s="19" customFormat="1" ht="6" customHeight="1" thickTop="1" x14ac:dyDescent="0.2">
      <c r="A11" s="20"/>
      <c r="B11" s="29" t="str">
        <f>IFERROR(VLOOKUP(C11,原燃料!$C$5:$M$86,2,FALSE),"")</f>
        <v/>
      </c>
      <c r="C11" s="304"/>
      <c r="D11" s="304"/>
      <c r="E11" s="304"/>
      <c r="F11" s="304"/>
      <c r="G11" s="305" t="str">
        <f>IFERROR(VLOOKUP($C$9,原燃料!$C$5:$M$86,8,FALSE),"")</f>
        <v/>
      </c>
      <c r="H11" s="305"/>
      <c r="I11" s="305"/>
      <c r="J11" s="305" t="str">
        <f>IFERROR(VLOOKUP($C$9,原燃料!$C$5:$M$86,9,FALSE),"")</f>
        <v/>
      </c>
      <c r="K11" s="305"/>
      <c r="L11" s="305"/>
      <c r="M11" s="418" t="str">
        <f>IFERROR(VLOOKUP($C$9,原燃料!$C$5:$M$86,2,FALSE),"")</f>
        <v/>
      </c>
      <c r="N11" s="418"/>
      <c r="O11" s="339" t="str">
        <f>IFERROR(VLOOKUP($C$9,原燃料!$C$5:$M$86,11,FALSE),"")</f>
        <v/>
      </c>
      <c r="P11" s="339"/>
      <c r="Q11" s="340" t="str">
        <f>IFERROR(VLOOKUP($C$9,原燃料!$C$5:$M$86,5,FALSE),"")</f>
        <v/>
      </c>
      <c r="R11" s="340"/>
      <c r="S11" s="341"/>
      <c r="T11" s="341"/>
      <c r="U11" s="341"/>
      <c r="V11" s="341"/>
      <c r="W11" s="341"/>
      <c r="X11" s="341"/>
      <c r="Y11" s="341"/>
      <c r="Z11" s="341"/>
      <c r="AA11" s="341"/>
      <c r="AB11" s="341"/>
      <c r="AC11" s="341"/>
      <c r="AD11" s="341"/>
      <c r="AE11" s="341"/>
      <c r="AF11" s="341"/>
      <c r="AG11" s="341"/>
      <c r="AH11" s="341"/>
      <c r="AI11" s="341"/>
      <c r="AJ11" s="341"/>
      <c r="AK11" s="341"/>
      <c r="AL11" s="341"/>
      <c r="AM11" s="341"/>
      <c r="AN11" s="341"/>
      <c r="AO11" s="341"/>
      <c r="AP11" s="341"/>
      <c r="AQ11" s="341"/>
      <c r="AR11" s="341"/>
      <c r="AS11" s="341"/>
      <c r="AT11" s="341"/>
      <c r="AU11" s="341"/>
      <c r="AV11" s="341"/>
      <c r="AW11" s="341"/>
      <c r="AX11" s="341"/>
      <c r="AY11" s="341"/>
      <c r="AZ11" s="341"/>
      <c r="BA11" s="341"/>
      <c r="BB11" s="341"/>
      <c r="BC11" s="341"/>
      <c r="BD11" s="341"/>
      <c r="BE11" s="341"/>
      <c r="BF11" s="340" t="str">
        <f>IFERROR(VLOOKUP(C11,原燃料!C8:H89,3,FALSE),"")</f>
        <v/>
      </c>
      <c r="BG11" s="340"/>
      <c r="BH11" s="339"/>
      <c r="BI11" s="339"/>
      <c r="BJ11" s="339"/>
      <c r="BK11" s="339"/>
      <c r="BL11" s="339"/>
      <c r="BM11" s="340" t="str">
        <f>IFERROR(VLOOKUP(C11,原燃料!C8:H89,4,FALSE),"")</f>
        <v/>
      </c>
      <c r="BN11" s="340"/>
    </row>
    <row r="12" spans="1:75" s="19" customFormat="1" ht="13.5" customHeight="1" x14ac:dyDescent="0.2">
      <c r="A12" s="20"/>
      <c r="B12" s="45" t="s">
        <v>594</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row>
    <row r="13" spans="1:75" s="19" customFormat="1" ht="11.25" customHeight="1" thickBot="1" x14ac:dyDescent="0.25">
      <c r="A13" s="53"/>
      <c r="B13" s="320" t="s">
        <v>11</v>
      </c>
      <c r="C13" s="321"/>
      <c r="D13" s="321"/>
      <c r="E13" s="321"/>
      <c r="F13" s="321"/>
      <c r="G13" s="322"/>
      <c r="H13" s="273" t="s">
        <v>12</v>
      </c>
      <c r="I13" s="183"/>
      <c r="J13" s="183"/>
      <c r="K13" s="370" t="s">
        <v>545</v>
      </c>
      <c r="L13" s="370"/>
      <c r="M13" s="370"/>
      <c r="N13" s="144" t="s">
        <v>16</v>
      </c>
      <c r="O13" s="144"/>
      <c r="P13" s="358" t="s">
        <v>78</v>
      </c>
      <c r="Q13" s="359"/>
      <c r="R13" s="359"/>
      <c r="S13" s="359"/>
      <c r="T13" s="359"/>
      <c r="U13" s="360"/>
      <c r="V13" s="358" t="s">
        <v>53</v>
      </c>
      <c r="W13" s="359"/>
      <c r="X13" s="359"/>
      <c r="Y13" s="361"/>
      <c r="Z13" s="359"/>
      <c r="AA13" s="359"/>
      <c r="AB13" s="360"/>
      <c r="AC13" s="50" t="s">
        <v>55</v>
      </c>
      <c r="AD13" s="50"/>
      <c r="AE13" s="50"/>
      <c r="AF13" s="50"/>
      <c r="AG13" s="50"/>
      <c r="AH13" s="50"/>
      <c r="AI13" s="144" t="s">
        <v>16</v>
      </c>
      <c r="AJ13" s="144"/>
    </row>
    <row r="14" spans="1:75" s="19" customFormat="1" ht="20.25" customHeight="1" thickTop="1" x14ac:dyDescent="0.2">
      <c r="A14" s="53"/>
      <c r="B14" s="213" t="str">
        <f>IFERROR(VLOOKUP(D14,原燃料!$C$3:$M$86,2,FALSE),"")</f>
        <v/>
      </c>
      <c r="C14" s="214"/>
      <c r="D14" s="368"/>
      <c r="E14" s="369"/>
      <c r="F14" s="369"/>
      <c r="G14" s="369"/>
      <c r="H14" s="311" t="str">
        <f>IF(B14="2H","0.0000","")</f>
        <v/>
      </c>
      <c r="I14" s="312"/>
      <c r="J14" s="313"/>
      <c r="K14" s="362"/>
      <c r="L14" s="363"/>
      <c r="M14" s="364"/>
      <c r="N14" s="110" t="str">
        <f>IFERROR(VLOOKUP(D14,原燃料!$C$3:$M$86,3,FALSE),"")</f>
        <v/>
      </c>
      <c r="O14" s="161"/>
      <c r="P14" s="350"/>
      <c r="Q14" s="351"/>
      <c r="R14" s="351"/>
      <c r="S14" s="352"/>
      <c r="T14" s="76" t="s">
        <v>558</v>
      </c>
      <c r="U14" s="77" t="s">
        <v>559</v>
      </c>
      <c r="V14" s="365"/>
      <c r="W14" s="366"/>
      <c r="X14" s="367"/>
      <c r="Y14" s="83" t="s">
        <v>54</v>
      </c>
      <c r="Z14" s="353"/>
      <c r="AA14" s="354"/>
      <c r="AB14" s="354"/>
      <c r="AC14" s="355"/>
      <c r="AD14" s="356"/>
      <c r="AE14" s="356"/>
      <c r="AF14" s="356"/>
      <c r="AG14" s="356"/>
      <c r="AH14" s="357"/>
      <c r="AI14" s="110" t="str">
        <f>IFERROR(VLOOKUP(D14,原燃料!$C$3:$M$86,4,FALSE),"")</f>
        <v/>
      </c>
      <c r="AJ14" s="144"/>
    </row>
    <row r="15" spans="1:75" s="19" customFormat="1" ht="20.25" customHeight="1" x14ac:dyDescent="0.2">
      <c r="A15" s="53"/>
      <c r="B15" s="213" t="str">
        <f>IFERROR(VLOOKUP(D15,原燃料!$C$3:$M$86,2,FALSE),"")</f>
        <v/>
      </c>
      <c r="C15" s="214"/>
      <c r="D15" s="308"/>
      <c r="E15" s="309"/>
      <c r="F15" s="309"/>
      <c r="G15" s="310"/>
      <c r="H15" s="311" t="str">
        <f>IF(B15="2H","0.0000","")</f>
        <v/>
      </c>
      <c r="I15" s="312"/>
      <c r="J15" s="313"/>
      <c r="K15" s="314"/>
      <c r="L15" s="315"/>
      <c r="M15" s="316"/>
      <c r="N15" s="110" t="str">
        <f>IFERROR(VLOOKUP(D15,原燃料!$C$3:$M$86,3,FALSE),"")</f>
        <v/>
      </c>
      <c r="O15" s="161"/>
      <c r="P15" s="317"/>
      <c r="Q15" s="318"/>
      <c r="R15" s="318"/>
      <c r="S15" s="319"/>
      <c r="T15" s="78" t="s">
        <v>558</v>
      </c>
      <c r="U15" s="79" t="s">
        <v>559</v>
      </c>
      <c r="V15" s="323"/>
      <c r="W15" s="324"/>
      <c r="X15" s="325"/>
      <c r="Y15" s="84" t="s">
        <v>54</v>
      </c>
      <c r="Z15" s="306"/>
      <c r="AA15" s="307"/>
      <c r="AB15" s="307"/>
      <c r="AC15" s="347"/>
      <c r="AD15" s="348"/>
      <c r="AE15" s="348"/>
      <c r="AF15" s="348"/>
      <c r="AG15" s="348"/>
      <c r="AH15" s="349"/>
      <c r="AI15" s="110" t="str">
        <f>IFERROR(VLOOKUP(D15,原燃料!$C$3:$M$86,4,FALSE),"")</f>
        <v/>
      </c>
      <c r="AJ15" s="144"/>
    </row>
    <row r="16" spans="1:75" s="19" customFormat="1" ht="20.25" customHeight="1" x14ac:dyDescent="0.2">
      <c r="A16" s="53"/>
      <c r="B16" s="213" t="str">
        <f>IFERROR(VLOOKUP(D16,原燃料!$C$3:$M$86,2,FALSE),"")</f>
        <v/>
      </c>
      <c r="C16" s="214"/>
      <c r="D16" s="308"/>
      <c r="E16" s="309"/>
      <c r="F16" s="309"/>
      <c r="G16" s="310"/>
      <c r="H16" s="311" t="str">
        <f t="shared" ref="H16:H18" si="0">IF(B16="2H","0.0000","")</f>
        <v/>
      </c>
      <c r="I16" s="312"/>
      <c r="J16" s="313"/>
      <c r="K16" s="314"/>
      <c r="L16" s="315"/>
      <c r="M16" s="316"/>
      <c r="N16" s="110" t="str">
        <f>IFERROR(VLOOKUP(D16,原燃料!$C$3:$M$86,3,FALSE),"")</f>
        <v/>
      </c>
      <c r="O16" s="161"/>
      <c r="P16" s="317"/>
      <c r="Q16" s="318"/>
      <c r="R16" s="318"/>
      <c r="S16" s="319"/>
      <c r="T16" s="86" t="s">
        <v>558</v>
      </c>
      <c r="U16" s="87" t="s">
        <v>559</v>
      </c>
      <c r="V16" s="326"/>
      <c r="W16" s="327"/>
      <c r="X16" s="328"/>
      <c r="Y16" s="85" t="s">
        <v>54</v>
      </c>
      <c r="Z16" s="329"/>
      <c r="AA16" s="330"/>
      <c r="AB16" s="330"/>
      <c r="AC16" s="331"/>
      <c r="AD16" s="332"/>
      <c r="AE16" s="332"/>
      <c r="AF16" s="332"/>
      <c r="AG16" s="332"/>
      <c r="AH16" s="333"/>
      <c r="AI16" s="110" t="str">
        <f>IFERROR(VLOOKUP(D16,原燃料!$C$3:$M$86,4,FALSE),"")</f>
        <v/>
      </c>
      <c r="AJ16" s="144"/>
    </row>
    <row r="17" spans="1:78" s="19" customFormat="1" ht="20.25" customHeight="1" x14ac:dyDescent="0.2">
      <c r="A17" s="53"/>
      <c r="B17" s="213" t="str">
        <f>IFERROR(VLOOKUP(D17,原燃料!$C$3:$M$86,2,FALSE),"")</f>
        <v/>
      </c>
      <c r="C17" s="214"/>
      <c r="D17" s="308"/>
      <c r="E17" s="309"/>
      <c r="F17" s="309"/>
      <c r="G17" s="310"/>
      <c r="H17" s="311" t="str">
        <f t="shared" si="0"/>
        <v/>
      </c>
      <c r="I17" s="312"/>
      <c r="J17" s="313"/>
      <c r="K17" s="314"/>
      <c r="L17" s="315"/>
      <c r="M17" s="316"/>
      <c r="N17" s="110" t="str">
        <f>IFERROR(VLOOKUP(D17,原燃料!$C$3:$M$86,3,FALSE),"")</f>
        <v/>
      </c>
      <c r="O17" s="161"/>
      <c r="P17" s="317"/>
      <c r="Q17" s="318"/>
      <c r="R17" s="318"/>
      <c r="S17" s="319"/>
      <c r="T17" s="86" t="s">
        <v>558</v>
      </c>
      <c r="U17" s="87" t="s">
        <v>559</v>
      </c>
      <c r="V17" s="326"/>
      <c r="W17" s="327"/>
      <c r="X17" s="328"/>
      <c r="Y17" s="83" t="s">
        <v>54</v>
      </c>
      <c r="Z17" s="329"/>
      <c r="AA17" s="330"/>
      <c r="AB17" s="330"/>
      <c r="AC17" s="331"/>
      <c r="AD17" s="332"/>
      <c r="AE17" s="332"/>
      <c r="AF17" s="332"/>
      <c r="AG17" s="332"/>
      <c r="AH17" s="333"/>
      <c r="AI17" s="110" t="str">
        <f>IFERROR(VLOOKUP(D17,原燃料!$C$3:$M$86,4,FALSE),"")</f>
        <v/>
      </c>
      <c r="AJ17" s="144"/>
    </row>
    <row r="18" spans="1:78" s="19" customFormat="1" ht="20.25" customHeight="1" thickBot="1" x14ac:dyDescent="0.25">
      <c r="A18" s="53"/>
      <c r="B18" s="213" t="str">
        <f>IFERROR(VLOOKUP(D18,原燃料!$C$3:$M$86,2,FALSE),"")</f>
        <v/>
      </c>
      <c r="C18" s="214"/>
      <c r="D18" s="218"/>
      <c r="E18" s="219"/>
      <c r="F18" s="219"/>
      <c r="G18" s="220"/>
      <c r="H18" s="221" t="str">
        <f t="shared" si="0"/>
        <v/>
      </c>
      <c r="I18" s="222"/>
      <c r="J18" s="223"/>
      <c r="K18" s="224"/>
      <c r="L18" s="225"/>
      <c r="M18" s="226"/>
      <c r="N18" s="227" t="str">
        <f>IFERROR(VLOOKUP(D18,原燃料!$C$3:$M$86,3,FALSE),"")</f>
        <v/>
      </c>
      <c r="O18" s="228"/>
      <c r="P18" s="229"/>
      <c r="Q18" s="230"/>
      <c r="R18" s="230"/>
      <c r="S18" s="231"/>
      <c r="T18" s="78" t="s">
        <v>558</v>
      </c>
      <c r="U18" s="79" t="s">
        <v>559</v>
      </c>
      <c r="V18" s="232"/>
      <c r="W18" s="233"/>
      <c r="X18" s="234"/>
      <c r="Y18" s="82" t="s">
        <v>54</v>
      </c>
      <c r="Z18" s="235"/>
      <c r="AA18" s="236"/>
      <c r="AB18" s="236"/>
      <c r="AC18" s="237"/>
      <c r="AD18" s="238"/>
      <c r="AE18" s="238"/>
      <c r="AF18" s="238"/>
      <c r="AG18" s="238"/>
      <c r="AH18" s="239"/>
      <c r="AI18" s="110" t="str">
        <f>IFERROR(VLOOKUP(D18,原燃料!$C$3:$M$86,4,FALSE),"")</f>
        <v/>
      </c>
      <c r="AJ18" s="144"/>
    </row>
    <row r="19" spans="1:78" s="19" customFormat="1" ht="9" customHeight="1" thickTop="1" x14ac:dyDescent="0.2">
      <c r="A19" s="20"/>
      <c r="B19" s="29" t="s">
        <v>571</v>
      </c>
      <c r="C19" s="66"/>
      <c r="D19" s="70"/>
      <c r="E19" s="70"/>
      <c r="F19" s="70"/>
      <c r="G19" s="70"/>
      <c r="H19" s="71"/>
      <c r="I19" s="71"/>
      <c r="J19" s="88"/>
      <c r="K19" s="69"/>
      <c r="L19" s="69"/>
      <c r="M19" s="69"/>
      <c r="N19" s="67"/>
      <c r="O19" s="67"/>
      <c r="P19" s="72"/>
      <c r="Q19" s="72"/>
      <c r="R19" s="72"/>
      <c r="S19" s="72"/>
      <c r="T19" s="41"/>
      <c r="U19" s="41"/>
      <c r="V19" s="73"/>
      <c r="W19" s="73"/>
      <c r="X19" s="73"/>
      <c r="Y19" s="68"/>
      <c r="Z19" s="74"/>
      <c r="AA19" s="74"/>
      <c r="AB19" s="74"/>
      <c r="AC19" s="75"/>
      <c r="AD19" s="75"/>
      <c r="AE19" s="75"/>
      <c r="AF19" s="75"/>
      <c r="AG19" s="75"/>
      <c r="AH19" s="75"/>
      <c r="AI19" s="67"/>
      <c r="AJ19" s="67"/>
    </row>
    <row r="20" spans="1:78" s="19" customFormat="1" ht="4.5" customHeight="1" x14ac:dyDescent="0.2">
      <c r="A20" s="20"/>
      <c r="B20" s="45"/>
      <c r="C20" s="66"/>
      <c r="D20" s="70"/>
      <c r="E20" s="70"/>
      <c r="F20" s="70"/>
      <c r="G20" s="70"/>
      <c r="H20" s="71"/>
      <c r="I20" s="71"/>
      <c r="J20" s="71"/>
      <c r="K20" s="69"/>
      <c r="L20" s="69"/>
      <c r="M20" s="69"/>
      <c r="N20" s="67"/>
      <c r="O20" s="67"/>
      <c r="P20" s="72"/>
      <c r="Q20" s="72"/>
      <c r="R20" s="72"/>
      <c r="S20" s="72"/>
      <c r="T20" s="41"/>
      <c r="U20" s="41"/>
      <c r="V20" s="73"/>
      <c r="W20" s="73"/>
      <c r="X20" s="73"/>
      <c r="Y20" s="68"/>
      <c r="Z20" s="74"/>
      <c r="AA20" s="74"/>
      <c r="AB20" s="74"/>
      <c r="AC20" s="75"/>
      <c r="AD20" s="75"/>
      <c r="AE20" s="75"/>
      <c r="AF20" s="75"/>
      <c r="AG20" s="75"/>
      <c r="AH20" s="75"/>
      <c r="AI20" s="67"/>
      <c r="AJ20" s="67"/>
    </row>
    <row r="21" spans="1:78" s="19" customFormat="1" ht="13.5" customHeight="1" x14ac:dyDescent="0.2">
      <c r="A21" s="20"/>
      <c r="B21" s="45" t="s">
        <v>595</v>
      </c>
      <c r="C21" s="66"/>
      <c r="D21" s="70"/>
      <c r="E21" s="70"/>
      <c r="F21" s="70"/>
      <c r="G21" s="70"/>
      <c r="H21" s="71"/>
      <c r="I21" s="71"/>
      <c r="J21" s="71"/>
      <c r="K21" s="69"/>
      <c r="L21" s="69"/>
      <c r="M21" s="69"/>
      <c r="N21" s="67"/>
      <c r="O21" s="67"/>
      <c r="P21" s="72"/>
      <c r="Q21" s="72"/>
      <c r="R21" s="72"/>
      <c r="S21" s="72"/>
      <c r="T21" s="41"/>
      <c r="U21" s="41"/>
      <c r="V21" s="73"/>
      <c r="W21" s="73"/>
      <c r="X21" s="73"/>
      <c r="Y21" s="68"/>
      <c r="Z21" s="74"/>
      <c r="AA21" s="74"/>
      <c r="AB21" s="74"/>
      <c r="AC21" s="75"/>
      <c r="AD21" s="75"/>
      <c r="AE21" s="75"/>
      <c r="AF21" s="75"/>
      <c r="AG21" s="75"/>
      <c r="AH21" s="75"/>
      <c r="AI21" s="67"/>
      <c r="AJ21" s="67"/>
    </row>
    <row r="22" spans="1:78" s="19" customFormat="1" ht="9.75" customHeight="1" x14ac:dyDescent="0.2">
      <c r="A22" s="20"/>
      <c r="B22" s="80"/>
      <c r="C22" s="49"/>
      <c r="D22" s="20"/>
      <c r="E22" s="20"/>
      <c r="F22" s="20"/>
      <c r="G22" s="20"/>
      <c r="H22" s="49"/>
      <c r="I22" s="20"/>
      <c r="J22" s="20"/>
      <c r="K22" s="20"/>
      <c r="L22" s="20"/>
      <c r="M22" s="20"/>
      <c r="N22" s="20"/>
      <c r="O22" s="20"/>
      <c r="P22" s="20"/>
      <c r="Q22" s="20"/>
      <c r="R22" s="20"/>
      <c r="S22" s="49"/>
      <c r="T22" s="49"/>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51" t="s">
        <v>575</v>
      </c>
    </row>
    <row r="23" spans="1:78" s="15" customFormat="1" ht="26.25" customHeight="1" thickBot="1" x14ac:dyDescent="0.25">
      <c r="A23" s="29"/>
      <c r="B23" s="242" t="s">
        <v>546</v>
      </c>
      <c r="C23" s="243"/>
      <c r="D23" s="243"/>
      <c r="E23" s="401" t="s">
        <v>547</v>
      </c>
      <c r="F23" s="359"/>
      <c r="G23" s="359"/>
      <c r="H23" s="359"/>
      <c r="I23" s="359"/>
      <c r="J23" s="359"/>
      <c r="K23" s="402"/>
      <c r="L23" s="294" t="s">
        <v>586</v>
      </c>
      <c r="M23" s="247"/>
      <c r="N23" s="247"/>
      <c r="O23" s="247"/>
      <c r="P23" s="247"/>
      <c r="Q23" s="247"/>
      <c r="R23" s="403" t="s">
        <v>548</v>
      </c>
      <c r="S23" s="403"/>
      <c r="T23" s="403"/>
      <c r="U23" s="403" t="s">
        <v>549</v>
      </c>
      <c r="V23" s="403"/>
      <c r="W23" s="403"/>
      <c r="X23" s="405" t="s">
        <v>550</v>
      </c>
      <c r="Y23" s="406"/>
      <c r="Z23" s="406"/>
      <c r="AA23" s="406"/>
      <c r="AB23" s="407"/>
      <c r="AC23" s="273" t="s">
        <v>551</v>
      </c>
      <c r="AD23" s="183"/>
      <c r="AE23" s="183"/>
      <c r="AF23" s="183"/>
      <c r="AG23" s="410"/>
      <c r="AH23" s="414" t="s">
        <v>552</v>
      </c>
      <c r="AI23" s="288"/>
      <c r="AJ23" s="288"/>
      <c r="AK23" s="345" t="s">
        <v>587</v>
      </c>
      <c r="AL23" s="183"/>
      <c r="AM23" s="183"/>
      <c r="AN23" s="183"/>
      <c r="AO23" s="183"/>
      <c r="AP23" s="288" t="s">
        <v>552</v>
      </c>
      <c r="AQ23" s="288"/>
      <c r="AR23" s="289"/>
      <c r="AS23" s="247" t="s">
        <v>588</v>
      </c>
      <c r="AT23" s="247"/>
      <c r="AU23" s="247"/>
      <c r="AV23" s="247"/>
      <c r="AW23" s="403" t="s">
        <v>553</v>
      </c>
      <c r="AX23" s="403"/>
      <c r="AY23" s="403"/>
      <c r="AZ23" s="403"/>
      <c r="BA23" s="403"/>
      <c r="BB23" s="277" t="s">
        <v>589</v>
      </c>
      <c r="BC23" s="277"/>
      <c r="BD23" s="277"/>
      <c r="BE23" s="277"/>
      <c r="BF23" s="403" t="s">
        <v>554</v>
      </c>
      <c r="BG23" s="403"/>
      <c r="BH23" s="403"/>
      <c r="BI23" s="403"/>
      <c r="BJ23" s="403"/>
      <c r="BK23" s="247" t="s">
        <v>589</v>
      </c>
      <c r="BL23" s="247"/>
      <c r="BM23" s="247"/>
      <c r="BN23" s="273"/>
      <c r="BO23" s="16"/>
      <c r="BP23" s="16"/>
      <c r="BQ23" s="16"/>
      <c r="BR23" s="16"/>
      <c r="BS23" s="16"/>
      <c r="BT23" s="16"/>
      <c r="BU23" s="16"/>
      <c r="BV23" s="16"/>
      <c r="BW23" s="16"/>
      <c r="BX23" s="16"/>
      <c r="BY23" s="16"/>
      <c r="BZ23" s="16"/>
    </row>
    <row r="24" spans="1:78" s="15" customFormat="1" ht="16.2" customHeight="1" thickTop="1" x14ac:dyDescent="0.2">
      <c r="A24" s="29"/>
      <c r="B24" s="240"/>
      <c r="C24" s="241"/>
      <c r="D24" s="241"/>
      <c r="E24" s="398"/>
      <c r="F24" s="399"/>
      <c r="G24" s="399"/>
      <c r="H24" s="399"/>
      <c r="I24" s="399"/>
      <c r="J24" s="399"/>
      <c r="K24" s="400"/>
      <c r="L24" s="293"/>
      <c r="M24" s="246"/>
      <c r="N24" s="246"/>
      <c r="O24" s="246"/>
      <c r="P24" s="246"/>
      <c r="Q24" s="246"/>
      <c r="R24" s="404"/>
      <c r="S24" s="404"/>
      <c r="T24" s="404"/>
      <c r="U24" s="404"/>
      <c r="V24" s="404"/>
      <c r="W24" s="404"/>
      <c r="X24" s="246"/>
      <c r="Y24" s="246"/>
      <c r="Z24" s="246"/>
      <c r="AA24" s="246"/>
      <c r="AB24" s="411"/>
      <c r="AC24" s="408"/>
      <c r="AD24" s="266"/>
      <c r="AE24" s="266"/>
      <c r="AF24" s="266"/>
      <c r="AG24" s="409"/>
      <c r="AH24" s="412"/>
      <c r="AI24" s="413"/>
      <c r="AJ24" s="413"/>
      <c r="AK24" s="265"/>
      <c r="AL24" s="266"/>
      <c r="AM24" s="266"/>
      <c r="AN24" s="266"/>
      <c r="AO24" s="266"/>
      <c r="AP24" s="285"/>
      <c r="AQ24" s="286"/>
      <c r="AR24" s="287"/>
      <c r="AS24" s="246"/>
      <c r="AT24" s="246"/>
      <c r="AU24" s="246"/>
      <c r="AV24" s="246"/>
      <c r="AW24" s="404"/>
      <c r="AX24" s="404"/>
      <c r="AY24" s="404"/>
      <c r="AZ24" s="404"/>
      <c r="BA24" s="404"/>
      <c r="BB24" s="276"/>
      <c r="BC24" s="276"/>
      <c r="BD24" s="276"/>
      <c r="BE24" s="276"/>
      <c r="BF24" s="404"/>
      <c r="BG24" s="404"/>
      <c r="BH24" s="404"/>
      <c r="BI24" s="404"/>
      <c r="BJ24" s="404"/>
      <c r="BK24" s="246"/>
      <c r="BL24" s="246"/>
      <c r="BM24" s="246"/>
      <c r="BN24" s="254"/>
      <c r="BO24" s="16"/>
      <c r="BP24" s="16"/>
      <c r="BQ24" s="16"/>
      <c r="BR24" s="16"/>
      <c r="BS24" s="16"/>
      <c r="BT24" s="16"/>
      <c r="BU24" s="16"/>
      <c r="BV24" s="16"/>
      <c r="BW24" s="16"/>
      <c r="BX24" s="16"/>
      <c r="BY24" s="16"/>
      <c r="BZ24" s="16"/>
    </row>
    <row r="25" spans="1:78" s="15" customFormat="1" ht="16.2" customHeight="1" x14ac:dyDescent="0.2">
      <c r="A25" s="29"/>
      <c r="B25" s="240"/>
      <c r="C25" s="241"/>
      <c r="D25" s="248"/>
      <c r="E25" s="260"/>
      <c r="F25" s="261"/>
      <c r="G25" s="261"/>
      <c r="H25" s="261"/>
      <c r="I25" s="261"/>
      <c r="J25" s="261"/>
      <c r="K25" s="262"/>
      <c r="L25" s="292"/>
      <c r="M25" s="245"/>
      <c r="N25" s="245"/>
      <c r="O25" s="245"/>
      <c r="P25" s="245"/>
      <c r="Q25" s="245"/>
      <c r="R25" s="272"/>
      <c r="S25" s="272"/>
      <c r="T25" s="272"/>
      <c r="U25" s="272"/>
      <c r="V25" s="272"/>
      <c r="W25" s="272"/>
      <c r="X25" s="245"/>
      <c r="Y25" s="245"/>
      <c r="Z25" s="245"/>
      <c r="AA25" s="245"/>
      <c r="AB25" s="267"/>
      <c r="AC25" s="268"/>
      <c r="AD25" s="264"/>
      <c r="AE25" s="264"/>
      <c r="AF25" s="264"/>
      <c r="AG25" s="269"/>
      <c r="AH25" s="270"/>
      <c r="AI25" s="271"/>
      <c r="AJ25" s="271"/>
      <c r="AK25" s="263"/>
      <c r="AL25" s="264"/>
      <c r="AM25" s="264"/>
      <c r="AN25" s="264"/>
      <c r="AO25" s="264"/>
      <c r="AP25" s="282"/>
      <c r="AQ25" s="283"/>
      <c r="AR25" s="284"/>
      <c r="AS25" s="245"/>
      <c r="AT25" s="245"/>
      <c r="AU25" s="245"/>
      <c r="AV25" s="245"/>
      <c r="AW25" s="272"/>
      <c r="AX25" s="272"/>
      <c r="AY25" s="272"/>
      <c r="AZ25" s="272"/>
      <c r="BA25" s="272"/>
      <c r="BB25" s="275"/>
      <c r="BC25" s="275"/>
      <c r="BD25" s="275"/>
      <c r="BE25" s="275"/>
      <c r="BF25" s="272"/>
      <c r="BG25" s="272"/>
      <c r="BH25" s="272"/>
      <c r="BI25" s="272"/>
      <c r="BJ25" s="272"/>
      <c r="BK25" s="245"/>
      <c r="BL25" s="245"/>
      <c r="BM25" s="245"/>
      <c r="BN25" s="253"/>
      <c r="BO25" s="16"/>
      <c r="BP25" s="16"/>
      <c r="BQ25" s="16"/>
      <c r="BR25" s="16"/>
      <c r="BS25" s="16"/>
      <c r="BT25" s="16"/>
      <c r="BU25" s="16"/>
      <c r="BV25" s="16"/>
      <c r="BW25" s="16"/>
      <c r="BX25" s="16"/>
      <c r="BY25" s="16"/>
      <c r="BZ25" s="16"/>
    </row>
    <row r="26" spans="1:78" s="15" customFormat="1" ht="16.2" customHeight="1" x14ac:dyDescent="0.2">
      <c r="A26" s="29"/>
      <c r="B26" s="240"/>
      <c r="C26" s="241"/>
      <c r="D26" s="248"/>
      <c r="E26" s="260"/>
      <c r="F26" s="261"/>
      <c r="G26" s="261"/>
      <c r="H26" s="261"/>
      <c r="I26" s="261"/>
      <c r="J26" s="261"/>
      <c r="K26" s="262"/>
      <c r="L26" s="292"/>
      <c r="M26" s="245"/>
      <c r="N26" s="245"/>
      <c r="O26" s="245"/>
      <c r="P26" s="245"/>
      <c r="Q26" s="245"/>
      <c r="R26" s="272"/>
      <c r="S26" s="272"/>
      <c r="T26" s="272"/>
      <c r="U26" s="272"/>
      <c r="V26" s="272"/>
      <c r="W26" s="272"/>
      <c r="X26" s="245"/>
      <c r="Y26" s="245"/>
      <c r="Z26" s="245"/>
      <c r="AA26" s="245"/>
      <c r="AB26" s="267"/>
      <c r="AC26" s="268"/>
      <c r="AD26" s="264"/>
      <c r="AE26" s="264"/>
      <c r="AF26" s="264"/>
      <c r="AG26" s="269"/>
      <c r="AH26" s="270"/>
      <c r="AI26" s="271"/>
      <c r="AJ26" s="271"/>
      <c r="AK26" s="263"/>
      <c r="AL26" s="264"/>
      <c r="AM26" s="264"/>
      <c r="AN26" s="264"/>
      <c r="AO26" s="264"/>
      <c r="AP26" s="282"/>
      <c r="AQ26" s="283"/>
      <c r="AR26" s="284"/>
      <c r="AS26" s="245"/>
      <c r="AT26" s="245"/>
      <c r="AU26" s="245"/>
      <c r="AV26" s="245"/>
      <c r="AW26" s="272"/>
      <c r="AX26" s="272"/>
      <c r="AY26" s="272"/>
      <c r="AZ26" s="272"/>
      <c r="BA26" s="272"/>
      <c r="BB26" s="275"/>
      <c r="BC26" s="275"/>
      <c r="BD26" s="275"/>
      <c r="BE26" s="275"/>
      <c r="BF26" s="272"/>
      <c r="BG26" s="272"/>
      <c r="BH26" s="272"/>
      <c r="BI26" s="272"/>
      <c r="BJ26" s="272"/>
      <c r="BK26" s="245"/>
      <c r="BL26" s="245"/>
      <c r="BM26" s="245"/>
      <c r="BN26" s="253"/>
      <c r="BO26" s="16"/>
      <c r="BP26" s="16"/>
      <c r="BQ26" s="16"/>
      <c r="BR26" s="16"/>
      <c r="BS26" s="16"/>
      <c r="BT26" s="16"/>
      <c r="BU26" s="16"/>
      <c r="BV26" s="16"/>
      <c r="BW26" s="16"/>
      <c r="BX26" s="16"/>
      <c r="BY26" s="16"/>
      <c r="BZ26" s="16"/>
    </row>
    <row r="27" spans="1:78" s="15" customFormat="1" ht="16.2" customHeight="1" x14ac:dyDescent="0.2">
      <c r="A27" s="29"/>
      <c r="B27" s="240"/>
      <c r="C27" s="241"/>
      <c r="D27" s="248"/>
      <c r="E27" s="260"/>
      <c r="F27" s="261"/>
      <c r="G27" s="261"/>
      <c r="H27" s="261"/>
      <c r="I27" s="261"/>
      <c r="J27" s="261"/>
      <c r="K27" s="262"/>
      <c r="L27" s="292"/>
      <c r="M27" s="245"/>
      <c r="N27" s="245"/>
      <c r="O27" s="245"/>
      <c r="P27" s="245"/>
      <c r="Q27" s="245"/>
      <c r="R27" s="272"/>
      <c r="S27" s="272"/>
      <c r="T27" s="272"/>
      <c r="U27" s="272"/>
      <c r="V27" s="272"/>
      <c r="W27" s="272"/>
      <c r="X27" s="245"/>
      <c r="Y27" s="245"/>
      <c r="Z27" s="245"/>
      <c r="AA27" s="245"/>
      <c r="AB27" s="267"/>
      <c r="AC27" s="268"/>
      <c r="AD27" s="264"/>
      <c r="AE27" s="264"/>
      <c r="AF27" s="264"/>
      <c r="AG27" s="269"/>
      <c r="AH27" s="270"/>
      <c r="AI27" s="271"/>
      <c r="AJ27" s="271"/>
      <c r="AK27" s="263"/>
      <c r="AL27" s="264"/>
      <c r="AM27" s="264"/>
      <c r="AN27" s="264"/>
      <c r="AO27" s="264"/>
      <c r="AP27" s="282"/>
      <c r="AQ27" s="283"/>
      <c r="AR27" s="284"/>
      <c r="AS27" s="245"/>
      <c r="AT27" s="245"/>
      <c r="AU27" s="245"/>
      <c r="AV27" s="245"/>
      <c r="AW27" s="272"/>
      <c r="AX27" s="272"/>
      <c r="AY27" s="272"/>
      <c r="AZ27" s="272"/>
      <c r="BA27" s="272"/>
      <c r="BB27" s="275"/>
      <c r="BC27" s="275"/>
      <c r="BD27" s="275"/>
      <c r="BE27" s="275"/>
      <c r="BF27" s="272"/>
      <c r="BG27" s="272"/>
      <c r="BH27" s="272"/>
      <c r="BI27" s="272"/>
      <c r="BJ27" s="272"/>
      <c r="BK27" s="245"/>
      <c r="BL27" s="245"/>
      <c r="BM27" s="245"/>
      <c r="BN27" s="253"/>
      <c r="BO27" s="16"/>
      <c r="BP27" s="16"/>
      <c r="BQ27" s="16"/>
      <c r="BR27" s="16"/>
      <c r="BS27" s="16"/>
      <c r="BT27" s="16"/>
      <c r="BU27" s="16"/>
      <c r="BV27" s="16"/>
      <c r="BW27" s="16"/>
      <c r="BX27" s="16"/>
      <c r="BY27" s="16"/>
      <c r="BZ27" s="16"/>
    </row>
    <row r="28" spans="1:78" s="15" customFormat="1" ht="16.2" customHeight="1" x14ac:dyDescent="0.2">
      <c r="A28" s="29"/>
      <c r="B28" s="240"/>
      <c r="C28" s="241"/>
      <c r="D28" s="248"/>
      <c r="E28" s="260"/>
      <c r="F28" s="261"/>
      <c r="G28" s="261"/>
      <c r="H28" s="261"/>
      <c r="I28" s="261"/>
      <c r="J28" s="261"/>
      <c r="K28" s="262"/>
      <c r="L28" s="292"/>
      <c r="M28" s="245"/>
      <c r="N28" s="245"/>
      <c r="O28" s="245"/>
      <c r="P28" s="245"/>
      <c r="Q28" s="245"/>
      <c r="R28" s="272"/>
      <c r="S28" s="272"/>
      <c r="T28" s="272"/>
      <c r="U28" s="272"/>
      <c r="V28" s="272"/>
      <c r="W28" s="272"/>
      <c r="X28" s="245"/>
      <c r="Y28" s="245"/>
      <c r="Z28" s="245"/>
      <c r="AA28" s="245"/>
      <c r="AB28" s="267"/>
      <c r="AC28" s="268"/>
      <c r="AD28" s="264"/>
      <c r="AE28" s="264"/>
      <c r="AF28" s="264"/>
      <c r="AG28" s="269"/>
      <c r="AH28" s="270"/>
      <c r="AI28" s="271"/>
      <c r="AJ28" s="271"/>
      <c r="AK28" s="263"/>
      <c r="AL28" s="264"/>
      <c r="AM28" s="264"/>
      <c r="AN28" s="264"/>
      <c r="AO28" s="264"/>
      <c r="AP28" s="282"/>
      <c r="AQ28" s="283"/>
      <c r="AR28" s="284"/>
      <c r="AS28" s="245"/>
      <c r="AT28" s="245"/>
      <c r="AU28" s="245"/>
      <c r="AV28" s="245"/>
      <c r="AW28" s="272"/>
      <c r="AX28" s="272"/>
      <c r="AY28" s="272"/>
      <c r="AZ28" s="272"/>
      <c r="BA28" s="272"/>
      <c r="BB28" s="275"/>
      <c r="BC28" s="275"/>
      <c r="BD28" s="275"/>
      <c r="BE28" s="275"/>
      <c r="BF28" s="272"/>
      <c r="BG28" s="272"/>
      <c r="BH28" s="272"/>
      <c r="BI28" s="272"/>
      <c r="BJ28" s="272"/>
      <c r="BK28" s="245"/>
      <c r="BL28" s="245"/>
      <c r="BM28" s="245"/>
      <c r="BN28" s="253"/>
      <c r="BO28" s="16"/>
      <c r="BP28" s="16"/>
      <c r="BQ28" s="16"/>
      <c r="BR28" s="16"/>
      <c r="BS28" s="16"/>
      <c r="BT28" s="16"/>
      <c r="BU28" s="16"/>
      <c r="BV28" s="16"/>
      <c r="BW28" s="16"/>
      <c r="BX28" s="16"/>
      <c r="BY28" s="16"/>
      <c r="BZ28" s="16"/>
    </row>
    <row r="29" spans="1:78" s="15" customFormat="1" ht="16.2" customHeight="1" thickBot="1" x14ac:dyDescent="0.25">
      <c r="A29" s="56"/>
      <c r="B29" s="249"/>
      <c r="C29" s="250"/>
      <c r="D29" s="251"/>
      <c r="E29" s="255"/>
      <c r="F29" s="256"/>
      <c r="G29" s="256"/>
      <c r="H29" s="256"/>
      <c r="I29" s="256"/>
      <c r="J29" s="256"/>
      <c r="K29" s="257"/>
      <c r="L29" s="290"/>
      <c r="M29" s="291"/>
      <c r="N29" s="291"/>
      <c r="O29" s="291"/>
      <c r="P29" s="291"/>
      <c r="Q29" s="291"/>
      <c r="R29" s="295"/>
      <c r="S29" s="295"/>
      <c r="T29" s="295"/>
      <c r="U29" s="295"/>
      <c r="V29" s="295"/>
      <c r="W29" s="295"/>
      <c r="X29" s="291"/>
      <c r="Y29" s="291"/>
      <c r="Z29" s="291"/>
      <c r="AA29" s="291"/>
      <c r="AB29" s="296"/>
      <c r="AC29" s="297"/>
      <c r="AD29" s="259"/>
      <c r="AE29" s="259"/>
      <c r="AF29" s="259"/>
      <c r="AG29" s="298"/>
      <c r="AH29" s="299"/>
      <c r="AI29" s="300"/>
      <c r="AJ29" s="300"/>
      <c r="AK29" s="258"/>
      <c r="AL29" s="259"/>
      <c r="AM29" s="259"/>
      <c r="AN29" s="259"/>
      <c r="AO29" s="259"/>
      <c r="AP29" s="278"/>
      <c r="AQ29" s="279"/>
      <c r="AR29" s="280"/>
      <c r="AS29" s="244"/>
      <c r="AT29" s="244"/>
      <c r="AU29" s="244"/>
      <c r="AV29" s="244"/>
      <c r="AW29" s="281"/>
      <c r="AX29" s="281"/>
      <c r="AY29" s="281"/>
      <c r="AZ29" s="281"/>
      <c r="BA29" s="281"/>
      <c r="BB29" s="274"/>
      <c r="BC29" s="274"/>
      <c r="BD29" s="274"/>
      <c r="BE29" s="274"/>
      <c r="BF29" s="281"/>
      <c r="BG29" s="281"/>
      <c r="BH29" s="281"/>
      <c r="BI29" s="281"/>
      <c r="BJ29" s="281"/>
      <c r="BK29" s="244"/>
      <c r="BL29" s="244"/>
      <c r="BM29" s="244"/>
      <c r="BN29" s="252"/>
      <c r="BO29" s="16"/>
      <c r="BP29" s="16"/>
      <c r="BQ29" s="16"/>
      <c r="BR29" s="16"/>
      <c r="BS29" s="16"/>
      <c r="BT29" s="16"/>
      <c r="BU29" s="16"/>
      <c r="BV29" s="16"/>
      <c r="BW29" s="16"/>
      <c r="BX29" s="16"/>
      <c r="BY29" s="16"/>
      <c r="BZ29" s="16"/>
    </row>
    <row r="30" spans="1:78" s="15" customFormat="1" ht="3.75" customHeight="1" thickTop="1" x14ac:dyDescent="0.2">
      <c r="A30" s="56"/>
      <c r="B30" s="58"/>
      <c r="C30" s="58"/>
      <c r="D30" s="58"/>
      <c r="E30" s="58"/>
      <c r="F30" s="58"/>
      <c r="G30" s="58"/>
      <c r="H30" s="58"/>
      <c r="I30" s="58"/>
      <c r="J30" s="58"/>
      <c r="K30" s="58"/>
      <c r="L30" s="58"/>
      <c r="M30" s="58"/>
      <c r="N30" s="58"/>
      <c r="O30" s="58"/>
      <c r="P30" s="58"/>
      <c r="Q30" s="58"/>
      <c r="R30" s="58"/>
      <c r="S30" s="58"/>
      <c r="T30" s="58"/>
      <c r="U30" s="58"/>
      <c r="V30" s="58"/>
      <c r="W30" s="57"/>
      <c r="X30" s="57"/>
      <c r="Y30" s="57"/>
      <c r="Z30" s="57"/>
      <c r="AA30" s="57"/>
      <c r="AB30" s="57"/>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5" t="str">
        <f>IFERROR(VLOOKUP(C30,原燃料!C14:H96,3,FALSE),"")</f>
        <v/>
      </c>
      <c r="BG30" s="55"/>
      <c r="BH30" s="54"/>
      <c r="BI30" s="54"/>
      <c r="BJ30" s="54"/>
      <c r="BK30" s="54"/>
      <c r="BL30" s="54"/>
      <c r="BM30" s="55" t="str">
        <f>IFERROR(VLOOKUP(C30,原燃料!C14:H96,4,FALSE),"")</f>
        <v/>
      </c>
      <c r="BN30" s="55"/>
    </row>
    <row r="31" spans="1:78" s="15" customFormat="1" ht="9" customHeight="1" thickBot="1" x14ac:dyDescent="0.25">
      <c r="A31" s="56"/>
      <c r="B31" s="61" t="s">
        <v>80</v>
      </c>
      <c r="C31" s="61"/>
      <c r="D31" s="61"/>
      <c r="E31" s="61"/>
      <c r="F31" s="61"/>
      <c r="G31" s="61"/>
      <c r="H31" s="61"/>
      <c r="I31" s="61"/>
      <c r="J31" s="61"/>
      <c r="K31" s="61"/>
      <c r="L31" s="61"/>
      <c r="M31" s="61"/>
      <c r="N31" s="61"/>
      <c r="O31" s="61"/>
      <c r="P31" s="61"/>
      <c r="Q31" s="61"/>
      <c r="R31" s="61"/>
      <c r="S31" s="61"/>
      <c r="T31" s="61"/>
      <c r="U31" s="61"/>
      <c r="V31" s="61"/>
      <c r="W31" s="62"/>
      <c r="X31" s="62"/>
      <c r="Y31" s="62"/>
      <c r="Z31" s="62"/>
      <c r="AA31" s="62"/>
      <c r="AB31" s="62"/>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4" t="str">
        <f>IFERROR(VLOOKUP(C31,原燃料!C15:H97,3,FALSE),"")</f>
        <v/>
      </c>
      <c r="BG31" s="64"/>
      <c r="BH31" s="63"/>
      <c r="BI31" s="63"/>
      <c r="BJ31" s="63"/>
      <c r="BK31" s="63"/>
      <c r="BL31" s="63"/>
      <c r="BM31" s="64" t="str">
        <f>IFERROR(VLOOKUP(C31,原燃料!C15:H97,4,FALSE),"")</f>
        <v/>
      </c>
      <c r="BN31" s="64"/>
    </row>
    <row r="32" spans="1:78" s="15" customFormat="1" ht="12.75" customHeight="1" thickTop="1" thickBot="1" x14ac:dyDescent="0.25">
      <c r="A32" s="65"/>
      <c r="B32" s="216"/>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216"/>
      <c r="BK32" s="216"/>
      <c r="BL32" s="216"/>
      <c r="BM32" s="216"/>
      <c r="BN32" s="217"/>
      <c r="BO32" s="29"/>
    </row>
    <row r="33" spans="2:66" s="15" customFormat="1" ht="9" customHeight="1" thickTop="1" x14ac:dyDescent="0.2">
      <c r="T33" s="29"/>
      <c r="AB33" s="104"/>
      <c r="AC33" s="104"/>
      <c r="AD33" s="104"/>
      <c r="AF33" s="81"/>
    </row>
    <row r="34" spans="2:66" s="15" customFormat="1" ht="13.2" x14ac:dyDescent="0.2">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row>
    <row r="35" spans="2:66" s="15" customFormat="1" ht="13.2" x14ac:dyDescent="0.2">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row>
    <row r="36" spans="2:66" s="15" customFormat="1" ht="13.2" x14ac:dyDescent="0.2">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row>
    <row r="37" spans="2:66" s="15" customFormat="1" ht="13.2" x14ac:dyDescent="0.2">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row>
    <row r="38" spans="2:66" s="15" customFormat="1" ht="13.2" x14ac:dyDescent="0.2">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row>
    <row r="39" spans="2:66" s="15" customFormat="1" ht="13.2" x14ac:dyDescent="0.2">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row>
    <row r="40" spans="2:66" s="15" customFormat="1" ht="13.2" x14ac:dyDescent="0.2">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row>
    <row r="41" spans="2:66" s="15" customFormat="1" ht="13.2" x14ac:dyDescent="0.2">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row>
    <row r="42" spans="2:66" s="15" customFormat="1" ht="13.2" x14ac:dyDescent="0.2">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row>
    <row r="43" spans="2:66" s="15" customFormat="1" ht="13.2" x14ac:dyDescent="0.2">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row>
    <row r="44" spans="2:66" s="15" customFormat="1" ht="9.6" x14ac:dyDescent="0.2"/>
  </sheetData>
  <sheetProtection password="D2F8" sheet="1" formatCells="0" selectLockedCells="1"/>
  <dataConsolidate/>
  <mergeCells count="221">
    <mergeCell ref="B2:C2"/>
    <mergeCell ref="BJ2:BN2"/>
    <mergeCell ref="E24:K24"/>
    <mergeCell ref="E23:K23"/>
    <mergeCell ref="R23:T23"/>
    <mergeCell ref="R24:T24"/>
    <mergeCell ref="U23:W23"/>
    <mergeCell ref="U24:W24"/>
    <mergeCell ref="X23:AB23"/>
    <mergeCell ref="AC24:AG24"/>
    <mergeCell ref="AC23:AG23"/>
    <mergeCell ref="X24:AB24"/>
    <mergeCell ref="AH24:AJ24"/>
    <mergeCell ref="AH23:AJ23"/>
    <mergeCell ref="BD10:BF10"/>
    <mergeCell ref="BG10:BH10"/>
    <mergeCell ref="V9:AA9"/>
    <mergeCell ref="G9:I9"/>
    <mergeCell ref="Q8:R8"/>
    <mergeCell ref="AW23:BA23"/>
    <mergeCell ref="AW24:BA24"/>
    <mergeCell ref="BF23:BJ23"/>
    <mergeCell ref="BF24:BJ24"/>
    <mergeCell ref="M11:N11"/>
    <mergeCell ref="BI10:BM10"/>
    <mergeCell ref="BN10:BO10"/>
    <mergeCell ref="AR10:AT10"/>
    <mergeCell ref="AU10:AW10"/>
    <mergeCell ref="AX10:AZ10"/>
    <mergeCell ref="BA10:BC10"/>
    <mergeCell ref="Y11:AA11"/>
    <mergeCell ref="AB11:AD11"/>
    <mergeCell ref="AE11:AG11"/>
    <mergeCell ref="AH11:AJ11"/>
    <mergeCell ref="AH10:AM10"/>
    <mergeCell ref="BH11:BL11"/>
    <mergeCell ref="BM11:BN11"/>
    <mergeCell ref="AQ11:AS11"/>
    <mergeCell ref="AT11:AV11"/>
    <mergeCell ref="AW11:AY11"/>
    <mergeCell ref="AZ11:BB11"/>
    <mergeCell ref="BC11:BE11"/>
    <mergeCell ref="BF11:BG11"/>
    <mergeCell ref="AK11:AM11"/>
    <mergeCell ref="AN11:AP11"/>
    <mergeCell ref="G7:P7"/>
    <mergeCell ref="Q7:R7"/>
    <mergeCell ref="B8:F8"/>
    <mergeCell ref="B7:F7"/>
    <mergeCell ref="O10:U10"/>
    <mergeCell ref="B10:F10"/>
    <mergeCell ref="B9:F9"/>
    <mergeCell ref="O9:U9"/>
    <mergeCell ref="J10:L10"/>
    <mergeCell ref="M10:N10"/>
    <mergeCell ref="J9:N9"/>
    <mergeCell ref="G10:I10"/>
    <mergeCell ref="G8:P8"/>
    <mergeCell ref="AC14:AH14"/>
    <mergeCell ref="P13:U13"/>
    <mergeCell ref="V13:AB13"/>
    <mergeCell ref="N13:O13"/>
    <mergeCell ref="N14:O14"/>
    <mergeCell ref="K14:M14"/>
    <mergeCell ref="V14:X14"/>
    <mergeCell ref="D14:G14"/>
    <mergeCell ref="H14:J14"/>
    <mergeCell ref="K13:M13"/>
    <mergeCell ref="P15:S15"/>
    <mergeCell ref="B17:C17"/>
    <mergeCell ref="D17:G17"/>
    <mergeCell ref="H17:J17"/>
    <mergeCell ref="K17:M17"/>
    <mergeCell ref="N17:O17"/>
    <mergeCell ref="P17:S17"/>
    <mergeCell ref="H13:J13"/>
    <mergeCell ref="Z14:AB14"/>
    <mergeCell ref="AC16:AH16"/>
    <mergeCell ref="R25:T25"/>
    <mergeCell ref="U25:W25"/>
    <mergeCell ref="X25:AB25"/>
    <mergeCell ref="AC25:AG25"/>
    <mergeCell ref="AH9:AM9"/>
    <mergeCell ref="AN10:AQ10"/>
    <mergeCell ref="AN9:AQ9"/>
    <mergeCell ref="O11:P11"/>
    <mergeCell ref="Q11:R11"/>
    <mergeCell ref="S11:U11"/>
    <mergeCell ref="V11:X11"/>
    <mergeCell ref="AB10:AG10"/>
    <mergeCell ref="AI16:AJ16"/>
    <mergeCell ref="AK23:AO23"/>
    <mergeCell ref="AI14:AJ14"/>
    <mergeCell ref="AI13:AJ13"/>
    <mergeCell ref="V10:X10"/>
    <mergeCell ref="Y10:AA10"/>
    <mergeCell ref="AC15:AH15"/>
    <mergeCell ref="V17:X17"/>
    <mergeCell ref="Z17:AB17"/>
    <mergeCell ref="AC17:AH17"/>
    <mergeCell ref="P14:S14"/>
    <mergeCell ref="E25:K25"/>
    <mergeCell ref="AB9:AG9"/>
    <mergeCell ref="AH25:AJ25"/>
    <mergeCell ref="C11:F11"/>
    <mergeCell ref="G11:I11"/>
    <mergeCell ref="J11:L11"/>
    <mergeCell ref="Z15:AB15"/>
    <mergeCell ref="AI15:AJ15"/>
    <mergeCell ref="B16:C16"/>
    <mergeCell ref="D16:G16"/>
    <mergeCell ref="H16:J16"/>
    <mergeCell ref="K16:M16"/>
    <mergeCell ref="N16:O16"/>
    <mergeCell ref="P16:S16"/>
    <mergeCell ref="B14:C14"/>
    <mergeCell ref="B13:G13"/>
    <mergeCell ref="B15:C15"/>
    <mergeCell ref="D15:G15"/>
    <mergeCell ref="H15:J15"/>
    <mergeCell ref="K15:M15"/>
    <mergeCell ref="N15:O15"/>
    <mergeCell ref="V15:X15"/>
    <mergeCell ref="V16:X16"/>
    <mergeCell ref="Z16:AB16"/>
    <mergeCell ref="AI17:AJ17"/>
    <mergeCell ref="L29:Q29"/>
    <mergeCell ref="L28:Q28"/>
    <mergeCell ref="L27:Q27"/>
    <mergeCell ref="L26:Q26"/>
    <mergeCell ref="L25:Q25"/>
    <mergeCell ref="L24:Q24"/>
    <mergeCell ref="L23:Q23"/>
    <mergeCell ref="R29:T29"/>
    <mergeCell ref="U29:W29"/>
    <mergeCell ref="X29:AB29"/>
    <mergeCell ref="AC29:AG29"/>
    <mergeCell ref="AH29:AJ29"/>
    <mergeCell ref="R28:T28"/>
    <mergeCell ref="U28:W28"/>
    <mergeCell ref="X28:AB28"/>
    <mergeCell ref="AC28:AG28"/>
    <mergeCell ref="AH28:AJ28"/>
    <mergeCell ref="R27:T27"/>
    <mergeCell ref="U27:W27"/>
    <mergeCell ref="X27:AB27"/>
    <mergeCell ref="AC27:AG27"/>
    <mergeCell ref="R26:T26"/>
    <mergeCell ref="U26:W26"/>
    <mergeCell ref="BK23:BN23"/>
    <mergeCell ref="BB29:BE29"/>
    <mergeCell ref="BB28:BE28"/>
    <mergeCell ref="BB27:BE27"/>
    <mergeCell ref="BB26:BE26"/>
    <mergeCell ref="BB25:BE25"/>
    <mergeCell ref="BB24:BE24"/>
    <mergeCell ref="BB23:BE23"/>
    <mergeCell ref="AP29:AR29"/>
    <mergeCell ref="AW29:BA29"/>
    <mergeCell ref="BF29:BJ29"/>
    <mergeCell ref="AP28:AR28"/>
    <mergeCell ref="AW28:BA28"/>
    <mergeCell ref="BF28:BJ28"/>
    <mergeCell ref="AP24:AR24"/>
    <mergeCell ref="AP23:AR23"/>
    <mergeCell ref="AP27:AR27"/>
    <mergeCell ref="BF25:BJ25"/>
    <mergeCell ref="AP26:AR26"/>
    <mergeCell ref="AW26:BA26"/>
    <mergeCell ref="BF26:BJ26"/>
    <mergeCell ref="AW27:BA27"/>
    <mergeCell ref="BF27:BJ27"/>
    <mergeCell ref="AP25:AR25"/>
    <mergeCell ref="B27:D27"/>
    <mergeCell ref="B28:D28"/>
    <mergeCell ref="B29:D29"/>
    <mergeCell ref="BK29:BN29"/>
    <mergeCell ref="BK28:BN28"/>
    <mergeCell ref="BK27:BN27"/>
    <mergeCell ref="BK26:BN26"/>
    <mergeCell ref="BK25:BN25"/>
    <mergeCell ref="BK24:BN24"/>
    <mergeCell ref="E29:K29"/>
    <mergeCell ref="AK29:AO29"/>
    <mergeCell ref="E28:K28"/>
    <mergeCell ref="AK28:AO28"/>
    <mergeCell ref="AK24:AO24"/>
    <mergeCell ref="AK25:AO25"/>
    <mergeCell ref="E27:K27"/>
    <mergeCell ref="AK27:AO27"/>
    <mergeCell ref="E26:K26"/>
    <mergeCell ref="X26:AB26"/>
    <mergeCell ref="AC26:AG26"/>
    <mergeCell ref="AK26:AO26"/>
    <mergeCell ref="AH27:AJ27"/>
    <mergeCell ref="AH26:AJ26"/>
    <mergeCell ref="AW25:BA25"/>
    <mergeCell ref="B18:C18"/>
    <mergeCell ref="AD4:AW6"/>
    <mergeCell ref="AB33:AD33"/>
    <mergeCell ref="B32:BN32"/>
    <mergeCell ref="D18:G18"/>
    <mergeCell ref="H18:J18"/>
    <mergeCell ref="K18:M18"/>
    <mergeCell ref="N18:O18"/>
    <mergeCell ref="P18:S18"/>
    <mergeCell ref="V18:X18"/>
    <mergeCell ref="Z18:AB18"/>
    <mergeCell ref="AC18:AH18"/>
    <mergeCell ref="AI18:AJ18"/>
    <mergeCell ref="B24:D24"/>
    <mergeCell ref="B23:D23"/>
    <mergeCell ref="AS29:AV29"/>
    <mergeCell ref="AS28:AV28"/>
    <mergeCell ref="AS27:AV27"/>
    <mergeCell ref="AS26:AV26"/>
    <mergeCell ref="AS25:AV25"/>
    <mergeCell ref="AS24:AV24"/>
    <mergeCell ref="AS23:AV23"/>
    <mergeCell ref="B25:D25"/>
    <mergeCell ref="B26:D26"/>
  </mergeCells>
  <phoneticPr fontId="1"/>
  <dataValidations count="11">
    <dataValidation type="date" allowBlank="1" showInputMessage="1" showErrorMessage="1" error="2018/4/1から2019/3/31までの日付を入力してください" promptTitle="1日最大使用量" prompt="燃料、原料を最大で使用した日付を入力してください" sqref="BH8:BN8">
      <formula1>43191</formula1>
      <formula2>43555</formula2>
    </dataValidation>
    <dataValidation type="date" allowBlank="1" showInputMessage="1" showErrorMessage="1" sqref="BJ6:BN6">
      <formula1>43191</formula1>
      <formula2>43555</formula2>
    </dataValidation>
    <dataValidation allowBlank="1" showInputMessage="1" showErrorMessage="1" error="5桁の施設番号を転記してください" promptTitle="施設番号" prompt="報告書の様式に印刷された5桁の施設番号を入力してください" sqref="G7:P7"/>
    <dataValidation type="list" allowBlank="1" showInputMessage="1" showErrorMessage="1" error="休止等年度中に稼働実績がない場合は×印を選択してください" promptTitle="稼働" prompt="休止等年度中に稼働実績がない場合は×印を選択してください" sqref="Q8:R8">
      <formula1>$BO$4:$BO$5</formula1>
    </dataValidation>
    <dataValidation allowBlank="1" showInputMessage="1" showErrorMessage="1" promptTitle="施設名称" prompt="報告書の様式に印刷された施設名称を入力してください" sqref="G8:P8"/>
    <dataValidation allowBlank="1" showInputMessage="1" showErrorMessage="1" error="報告書の様式に印刷された最大定格燃焼能力を記入してください" promptTitle="最大定格燃焼能力" prompt="報告書の様式に印刷された最大定格燃焼能力を記入してください" sqref="V10:X10"/>
    <dataValidation allowBlank="1" showInputMessage="1" showErrorMessage="1" error="報告書の様式に印刷された届出最大排出ガス量（湿り）を印刷してください" promptTitle="届出最大排出ガス量（湿り）" prompt="報告書の様式に印刷された届出最大排出ガス量（湿り）を印刷してください" sqref="AB10:AG10"/>
    <dataValidation allowBlank="1" showInputMessage="1" showErrorMessage="1" error="報告書の様式に印刷された規模を記入してください" promptTitle="規模" prompt="報告書の様式に印刷された規模を記入してください" sqref="J10:L10"/>
    <dataValidation allowBlank="1" showInputMessage="1" showErrorMessage="1" error="報告書の様式に印刷された設置年月日を記入してください" promptTitle="設置年月日" prompt="報告書の様式に印刷された設置年月日を記入してください" sqref="AH10:AM10"/>
    <dataValidation type="decimal" allowBlank="1" showInputMessage="1" showErrorMessage="1" error="8760時間以下の数値を入力してください" sqref="P14:S21">
      <formula1>0</formula1>
      <formula2>8760</formula2>
    </dataValidation>
    <dataValidation type="date" allowBlank="1" showInputMessage="1" showErrorMessage="1" promptTitle="記入例" prompt="2022年4月1日の場合_x000a_2022/4/1" sqref="B24:D29">
      <formula1>44652</formula1>
      <formula2>45016</formula2>
    </dataValidation>
  </dataValidations>
  <pageMargins left="0.51181102362204722" right="0.31496062992125984" top="0.55118110236220474" bottom="0.35433070866141736" header="0.31496062992125984" footer="0.31496062992125984"/>
  <pageSetup paperSize="9" scale="125" orientation="landscape" blackAndWhite="1" horizontalDpi="4294967294" r:id="rId1"/>
  <ignoredErrors>
    <ignoredError sqref="H15:H18 H14" unlockedFormula="1"/>
  </ignoredErrors>
  <extLst>
    <ext xmlns:x14="http://schemas.microsoft.com/office/spreadsheetml/2009/9/main" uri="{CCE6A557-97BC-4b89-ADB6-D9C93CAAB3DF}">
      <x14:dataValidations xmlns:xm="http://schemas.microsoft.com/office/excel/2006/main" count="9">
        <x14:dataValidation type="list" allowBlank="1" showInputMessage="1" showErrorMessage="1" error="報告書の様式に印刷された用途をリストより選択してください" promptTitle="用途" prompt="報告書の様式に印刷された用途をリストより選択してください">
          <x14:formula1>
            <xm:f>用途!$B$3:$B$9</xm:f>
          </x14:formula1>
          <xm:sqref>G10:I10</xm:sqref>
        </x14:dataValidation>
        <x14:dataValidation type="list" allowBlank="1" showInputMessage="1" showErrorMessage="1" error="施設型式をリストより選択してください" promptTitle="施設型式" prompt="報告書の様式に印刷された施設型式をリストより選択してください">
          <x14:formula1>
            <xm:f>施設型式!$C$3:$C$114</xm:f>
          </x14:formula1>
          <xm:sqref>B10:F10</xm:sqref>
        </x14:dataValidation>
        <x14:dataValidation type="list" allowBlank="1" showInputMessage="1" showErrorMessage="1" error="報告書の様式に印刷されたバーナー種類を選択してください" promptTitle="バーナー種類" prompt="報告書の様式に印刷されたバーナー種類を選択してください">
          <x14:formula1>
            <xm:f>バーナー!$B$3:$B$18</xm:f>
          </x14:formula1>
          <xm:sqref>O10:U10</xm:sqref>
        </x14:dataValidation>
        <x14:dataValidation type="list" allowBlank="1" showInputMessage="1" showErrorMessage="1">
          <x14:formula1>
            <xm:f>単位!$B$3:$B$13</xm:f>
          </x14:formula1>
          <xm:sqref>M10:N10</xm:sqref>
        </x14:dataValidation>
        <x14:dataValidation type="list" allowBlank="1" showInputMessage="1" showErrorMessage="1">
          <x14:formula1>
            <xm:f>単位!$C$3:$C$5</xm:f>
          </x14:formula1>
          <xm:sqref>Y10:AA10</xm:sqref>
        </x14:dataValidation>
        <x14:dataValidation type="list" allowBlank="1" showInputMessage="1" showErrorMessage="1" promptTitle="燃料・原料" prompt="シート「原燃料」より使用している燃料や原料の種類を選択してください">
          <x14:formula1>
            <xm:f>原燃料!$C$5:$C$86</xm:f>
          </x14:formula1>
          <xm:sqref>C11:F11</xm:sqref>
        </x14:dataValidation>
        <x14:dataValidation type="list" allowBlank="1" showInputMessage="1" showErrorMessage="1" promptTitle="燃料・原料" prompt="報告書の様式に印刷された燃料・原料をシート「原燃料」より選択してください">
          <x14:formula1>
            <xm:f>原燃料!$C$5:$C$86</xm:f>
          </x14:formula1>
          <xm:sqref>D19:G21</xm:sqref>
        </x14:dataValidation>
        <x14:dataValidation type="list" allowBlank="1" showInputMessage="1" showErrorMessage="1" promptTitle="燃料・原料" prompt="報告書の様式に印刷された燃料・原料をシート「原燃料」より選択してください">
          <x14:formula1>
            <xm:f>原燃料!$C$3:$C$86</xm:f>
          </x14:formula1>
          <xm:sqref>D14:G18</xm:sqref>
        </x14:dataValidation>
        <x14:dataValidation type="list" allowBlank="1" showInputMessage="1">
          <x14:formula1>
            <xm:f>原燃料!$C$3:$C$86</xm:f>
          </x14:formula1>
          <xm:sqref>E24:K29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BQ65"/>
  <sheetViews>
    <sheetView topLeftCell="A34" zoomScaleNormal="100" zoomScaleSheetLayoutView="100" workbookViewId="0">
      <selection activeCell="CE13" sqref="CE13"/>
    </sheetView>
  </sheetViews>
  <sheetFormatPr defaultColWidth="9" defaultRowHeight="18" x14ac:dyDescent="0.2"/>
  <cols>
    <col min="1" max="1" width="0.44140625" style="1" customWidth="1"/>
    <col min="2" max="13" width="1.88671875" style="1" customWidth="1"/>
    <col min="14" max="14" width="2.109375" style="1" customWidth="1"/>
    <col min="15" max="16" width="1.88671875" style="1" customWidth="1"/>
    <col min="17" max="18" width="1.6640625" style="1" customWidth="1"/>
    <col min="19" max="21" width="1.88671875" style="1" customWidth="1"/>
    <col min="22" max="66" width="1.6640625" style="1" customWidth="1"/>
    <col min="67" max="67" width="0.21875" style="1" customWidth="1"/>
    <col min="68" max="82" width="1.88671875" style="1" customWidth="1"/>
    <col min="83" max="16384" width="9" style="1"/>
  </cols>
  <sheetData>
    <row r="1" spans="2:69" s="19" customFormat="1" ht="21" customHeight="1" x14ac:dyDescent="0.2">
      <c r="B1" s="90" t="s">
        <v>572</v>
      </c>
      <c r="C1" s="90"/>
      <c r="BQ1" s="90" t="s">
        <v>573</v>
      </c>
    </row>
    <row r="2" spans="2:69" s="19" customFormat="1" ht="12.75" customHeight="1" x14ac:dyDescent="0.2">
      <c r="B2" s="89" t="s">
        <v>576</v>
      </c>
    </row>
    <row r="3" spans="2:69" s="19" customFormat="1" ht="12" customHeight="1" x14ac:dyDescent="0.2">
      <c r="B3" s="89"/>
      <c r="C3" s="19" t="s">
        <v>577</v>
      </c>
    </row>
    <row r="4" spans="2:69" s="19" customFormat="1" x14ac:dyDescent="0.2">
      <c r="B4" s="89"/>
    </row>
    <row r="5" spans="2:69" s="19" customFormat="1" x14ac:dyDescent="0.2">
      <c r="B5" s="89"/>
    </row>
    <row r="6" spans="2:69" s="19" customFormat="1" x14ac:dyDescent="0.2">
      <c r="B6" s="89"/>
    </row>
    <row r="7" spans="2:69" s="19" customFormat="1" x14ac:dyDescent="0.2">
      <c r="B7" s="89"/>
    </row>
    <row r="8" spans="2:69" s="19" customFormat="1" x14ac:dyDescent="0.2">
      <c r="B8" s="89"/>
    </row>
    <row r="9" spans="2:69" s="19" customFormat="1" x14ac:dyDescent="0.2">
      <c r="B9" s="89"/>
    </row>
    <row r="10" spans="2:69" s="19" customFormat="1" x14ac:dyDescent="0.2">
      <c r="B10" s="89"/>
    </row>
    <row r="11" spans="2:69" s="19" customFormat="1" x14ac:dyDescent="0.2">
      <c r="B11" s="89"/>
    </row>
    <row r="12" spans="2:69" s="19" customFormat="1" x14ac:dyDescent="0.2">
      <c r="B12" s="89"/>
    </row>
    <row r="13" spans="2:69" s="19" customFormat="1" x14ac:dyDescent="0.2">
      <c r="B13" s="89"/>
    </row>
    <row r="14" spans="2:69" s="19" customFormat="1" x14ac:dyDescent="0.2">
      <c r="B14" s="89"/>
    </row>
    <row r="15" spans="2:69" s="19" customFormat="1" x14ac:dyDescent="0.2">
      <c r="B15" s="89"/>
    </row>
    <row r="16" spans="2:69" s="19" customFormat="1" x14ac:dyDescent="0.2">
      <c r="B16" s="89"/>
    </row>
    <row r="17" spans="2:2" s="19" customFormat="1" x14ac:dyDescent="0.2">
      <c r="B17" s="89"/>
    </row>
    <row r="18" spans="2:2" s="19" customFormat="1" x14ac:dyDescent="0.2">
      <c r="B18" s="89"/>
    </row>
    <row r="19" spans="2:2" s="19" customFormat="1" x14ac:dyDescent="0.2">
      <c r="B19" s="89"/>
    </row>
    <row r="20" spans="2:2" s="19" customFormat="1" x14ac:dyDescent="0.2">
      <c r="B20" s="89"/>
    </row>
    <row r="21" spans="2:2" s="19" customFormat="1" x14ac:dyDescent="0.2">
      <c r="B21" s="89"/>
    </row>
    <row r="22" spans="2:2" s="19" customFormat="1" x14ac:dyDescent="0.2">
      <c r="B22" s="89"/>
    </row>
    <row r="23" spans="2:2" s="19" customFormat="1" x14ac:dyDescent="0.2">
      <c r="B23" s="89"/>
    </row>
    <row r="24" spans="2:2" s="19" customFormat="1" x14ac:dyDescent="0.2">
      <c r="B24" s="89"/>
    </row>
    <row r="25" spans="2:2" s="19" customFormat="1" x14ac:dyDescent="0.2">
      <c r="B25" s="89"/>
    </row>
    <row r="26" spans="2:2" s="19" customFormat="1" x14ac:dyDescent="0.2">
      <c r="B26" s="89"/>
    </row>
    <row r="27" spans="2:2" s="19" customFormat="1" x14ac:dyDescent="0.2">
      <c r="B27" s="89"/>
    </row>
    <row r="28" spans="2:2" s="19" customFormat="1" x14ac:dyDescent="0.2">
      <c r="B28" s="89"/>
    </row>
    <row r="29" spans="2:2" s="19" customFormat="1" x14ac:dyDescent="0.2">
      <c r="B29" s="89"/>
    </row>
    <row r="30" spans="2:2" s="19" customFormat="1" x14ac:dyDescent="0.2">
      <c r="B30" s="89"/>
    </row>
    <row r="31" spans="2:2" s="19" customFormat="1" x14ac:dyDescent="0.2">
      <c r="B31" s="89"/>
    </row>
    <row r="32" spans="2:2" s="19" customFormat="1" x14ac:dyDescent="0.2">
      <c r="B32" s="89"/>
    </row>
    <row r="33" spans="2:69" s="19" customFormat="1" x14ac:dyDescent="0.2">
      <c r="B33" s="89"/>
    </row>
    <row r="34" spans="2:69" s="19" customFormat="1" ht="21" customHeight="1" x14ac:dyDescent="0.2">
      <c r="B34" s="90" t="s">
        <v>572</v>
      </c>
      <c r="C34" s="90"/>
      <c r="BQ34" s="90" t="s">
        <v>574</v>
      </c>
    </row>
    <row r="35" spans="2:69" s="19" customFormat="1" ht="12.75" customHeight="1" x14ac:dyDescent="0.2">
      <c r="B35" s="89" t="s">
        <v>578</v>
      </c>
    </row>
    <row r="36" spans="2:69" s="19" customFormat="1" ht="12.75" customHeight="1" x14ac:dyDescent="0.2">
      <c r="B36" s="89"/>
      <c r="C36" s="19" t="s">
        <v>579</v>
      </c>
    </row>
    <row r="37" spans="2:69" s="19" customFormat="1" ht="21" customHeight="1" x14ac:dyDescent="0.2">
      <c r="B37" s="90"/>
      <c r="C37" s="90"/>
      <c r="BQ37" s="90"/>
    </row>
    <row r="38" spans="2:69" s="19" customFormat="1" ht="21" customHeight="1" x14ac:dyDescent="0.2">
      <c r="B38" s="90"/>
      <c r="C38" s="90"/>
      <c r="BQ38" s="90"/>
    </row>
    <row r="39" spans="2:69" s="19" customFormat="1" ht="21" customHeight="1" x14ac:dyDescent="0.2">
      <c r="B39" s="90"/>
      <c r="C39" s="90"/>
      <c r="BQ39" s="90"/>
    </row>
    <row r="40" spans="2:69" s="19" customFormat="1" ht="21" customHeight="1" x14ac:dyDescent="0.2">
      <c r="B40" s="90"/>
      <c r="C40" s="90"/>
      <c r="BQ40" s="90"/>
    </row>
    <row r="41" spans="2:69" s="19" customFormat="1" ht="21" customHeight="1" x14ac:dyDescent="0.2">
      <c r="B41" s="90"/>
      <c r="C41" s="90"/>
      <c r="BQ41" s="90"/>
    </row>
    <row r="42" spans="2:69" s="19" customFormat="1" ht="21" customHeight="1" x14ac:dyDescent="0.2">
      <c r="B42" s="90"/>
      <c r="C42" s="90"/>
      <c r="BQ42" s="90"/>
    </row>
    <row r="43" spans="2:69" s="19" customFormat="1" ht="21" customHeight="1" x14ac:dyDescent="0.2">
      <c r="B43" s="90"/>
      <c r="C43" s="90"/>
      <c r="BQ43" s="90"/>
    </row>
    <row r="44" spans="2:69" s="19" customFormat="1" ht="21" customHeight="1" x14ac:dyDescent="0.2">
      <c r="B44" s="90"/>
      <c r="C44" s="90"/>
      <c r="BQ44" s="90"/>
    </row>
    <row r="45" spans="2:69" s="19" customFormat="1" ht="21" customHeight="1" x14ac:dyDescent="0.2">
      <c r="B45" s="90"/>
      <c r="C45" s="90"/>
      <c r="BQ45" s="90"/>
    </row>
    <row r="46" spans="2:69" s="19" customFormat="1" ht="21" customHeight="1" x14ac:dyDescent="0.2">
      <c r="B46" s="90"/>
      <c r="C46" s="90"/>
      <c r="BQ46" s="90"/>
    </row>
    <row r="47" spans="2:69" s="19" customFormat="1" ht="21" customHeight="1" x14ac:dyDescent="0.2">
      <c r="B47" s="90"/>
      <c r="C47" s="90"/>
      <c r="BQ47" s="90"/>
    </row>
    <row r="48" spans="2:69" s="19" customFormat="1" ht="21" customHeight="1" x14ac:dyDescent="0.2">
      <c r="B48" s="90"/>
      <c r="C48" s="90"/>
      <c r="BQ48" s="90"/>
    </row>
    <row r="49" spans="2:69" s="19" customFormat="1" ht="21" customHeight="1" x14ac:dyDescent="0.2">
      <c r="B49" s="90"/>
      <c r="C49" s="90"/>
      <c r="BQ49" s="90"/>
    </row>
    <row r="50" spans="2:69" s="19" customFormat="1" ht="21" customHeight="1" x14ac:dyDescent="0.2">
      <c r="B50" s="90"/>
      <c r="C50" s="90"/>
      <c r="BQ50" s="90"/>
    </row>
    <row r="51" spans="2:69" s="19" customFormat="1" ht="21" customHeight="1" x14ac:dyDescent="0.2">
      <c r="B51" s="90"/>
      <c r="C51" s="90"/>
      <c r="BQ51" s="90"/>
    </row>
    <row r="52" spans="2:69" s="19" customFormat="1" ht="21" customHeight="1" x14ac:dyDescent="0.2">
      <c r="B52" s="90"/>
      <c r="C52" s="90"/>
      <c r="BQ52" s="90"/>
    </row>
    <row r="53" spans="2:69" s="19" customFormat="1" ht="21" customHeight="1" x14ac:dyDescent="0.2">
      <c r="B53" s="90"/>
      <c r="C53" s="90"/>
      <c r="BQ53" s="90"/>
    </row>
    <row r="54" spans="2:69" s="19" customFormat="1" ht="21" customHeight="1" x14ac:dyDescent="0.2">
      <c r="B54" s="90"/>
      <c r="C54" s="90"/>
      <c r="BQ54" s="90"/>
    </row>
    <row r="55" spans="2:69" s="19" customFormat="1" ht="21" customHeight="1" x14ac:dyDescent="0.2">
      <c r="B55" s="90"/>
      <c r="C55" s="90"/>
      <c r="BQ55" s="90"/>
    </row>
    <row r="56" spans="2:69" s="19" customFormat="1" ht="21" customHeight="1" x14ac:dyDescent="0.2">
      <c r="B56" s="90"/>
      <c r="C56" s="90"/>
      <c r="BQ56" s="90"/>
    </row>
    <row r="57" spans="2:69" s="19" customFormat="1" ht="21" customHeight="1" x14ac:dyDescent="0.2">
      <c r="B57" s="90"/>
      <c r="C57" s="90"/>
      <c r="BQ57" s="90"/>
    </row>
    <row r="58" spans="2:69" s="19" customFormat="1" ht="21" customHeight="1" x14ac:dyDescent="0.2">
      <c r="B58" s="90"/>
      <c r="C58" s="90"/>
      <c r="BQ58" s="90"/>
    </row>
    <row r="59" spans="2:69" s="19" customFormat="1" ht="21" customHeight="1" x14ac:dyDescent="0.2">
      <c r="B59" s="90"/>
      <c r="C59" s="90"/>
      <c r="BQ59" s="90"/>
    </row>
    <row r="60" spans="2:69" s="19" customFormat="1" ht="21" customHeight="1" x14ac:dyDescent="0.2">
      <c r="B60" s="90"/>
      <c r="C60" s="90"/>
      <c r="BQ60" s="90"/>
    </row>
    <row r="61" spans="2:69" s="19" customFormat="1" ht="21" customHeight="1" x14ac:dyDescent="0.2">
      <c r="B61" s="90"/>
      <c r="C61" s="90"/>
      <c r="BQ61" s="90"/>
    </row>
    <row r="62" spans="2:69" s="19" customFormat="1" ht="16.2" customHeight="1" x14ac:dyDescent="0.2">
      <c r="B62" s="21"/>
    </row>
    <row r="63" spans="2:69" x14ac:dyDescent="0.2">
      <c r="D63" s="419"/>
      <c r="E63" s="419"/>
      <c r="F63" s="419"/>
      <c r="G63" s="419"/>
      <c r="H63" s="419"/>
      <c r="I63" s="419"/>
      <c r="J63" s="419"/>
      <c r="K63" s="419"/>
      <c r="L63" s="419"/>
      <c r="M63" s="419"/>
      <c r="N63" s="419"/>
      <c r="O63" s="419"/>
      <c r="P63" s="419"/>
      <c r="Q63" s="419"/>
      <c r="R63" s="419"/>
      <c r="S63" s="419"/>
      <c r="T63" s="419"/>
      <c r="U63" s="419"/>
      <c r="V63" s="419"/>
      <c r="W63" s="419"/>
      <c r="X63" s="419"/>
      <c r="Y63" s="419"/>
      <c r="Z63" s="419"/>
      <c r="AA63" s="419"/>
      <c r="AB63" s="419"/>
      <c r="AC63" s="419"/>
      <c r="AD63" s="419"/>
      <c r="AE63" s="419"/>
      <c r="AF63" s="419"/>
      <c r="AG63" s="419"/>
      <c r="AH63" s="419"/>
      <c r="AI63" s="419"/>
      <c r="AJ63" s="419"/>
      <c r="AK63" s="419"/>
      <c r="AL63" s="419"/>
      <c r="AM63" s="419"/>
      <c r="AN63" s="419"/>
      <c r="AO63" s="419"/>
      <c r="AP63" s="419"/>
      <c r="AQ63" s="419"/>
      <c r="AR63" s="419"/>
      <c r="AS63" s="419"/>
      <c r="AT63" s="419"/>
      <c r="AU63" s="419"/>
      <c r="AV63" s="419"/>
      <c r="AW63" s="419"/>
      <c r="AX63" s="419"/>
    </row>
    <row r="64" spans="2:69" x14ac:dyDescent="0.2">
      <c r="D64" s="419"/>
      <c r="E64" s="419"/>
      <c r="F64" s="419"/>
      <c r="G64" s="419"/>
      <c r="H64" s="419"/>
      <c r="I64" s="419"/>
      <c r="J64" s="419"/>
      <c r="K64" s="419"/>
      <c r="L64" s="419"/>
      <c r="M64" s="419"/>
      <c r="N64" s="419"/>
      <c r="O64" s="419"/>
      <c r="P64" s="419"/>
      <c r="Q64" s="419"/>
      <c r="R64" s="419"/>
      <c r="S64" s="419"/>
      <c r="T64" s="419"/>
      <c r="U64" s="419"/>
      <c r="V64" s="419"/>
      <c r="W64" s="419"/>
      <c r="X64" s="419"/>
      <c r="Y64" s="419"/>
      <c r="Z64" s="419"/>
      <c r="AA64" s="419"/>
      <c r="AB64" s="419"/>
      <c r="AC64" s="419"/>
      <c r="AD64" s="419"/>
      <c r="AE64" s="419"/>
      <c r="AF64" s="419"/>
      <c r="AG64" s="419"/>
      <c r="AH64" s="419"/>
      <c r="AI64" s="419"/>
      <c r="AJ64" s="419"/>
      <c r="AK64" s="419"/>
      <c r="AL64" s="419"/>
      <c r="AM64" s="419"/>
      <c r="AN64" s="419"/>
      <c r="AO64" s="419"/>
      <c r="AP64" s="419"/>
      <c r="AQ64" s="419"/>
      <c r="AR64" s="419"/>
      <c r="AS64" s="419"/>
      <c r="AT64" s="419"/>
      <c r="AU64" s="419"/>
      <c r="AV64" s="419"/>
      <c r="AW64" s="419"/>
      <c r="AX64" s="419"/>
    </row>
    <row r="65" spans="4:50" x14ac:dyDescent="0.2">
      <c r="D65" s="419"/>
      <c r="E65" s="419"/>
      <c r="F65" s="419"/>
      <c r="G65" s="419"/>
      <c r="H65" s="419"/>
      <c r="I65" s="419"/>
      <c r="J65" s="419"/>
      <c r="K65" s="419"/>
      <c r="L65" s="419"/>
      <c r="M65" s="419"/>
      <c r="N65" s="419"/>
      <c r="O65" s="419"/>
      <c r="P65" s="419"/>
      <c r="Q65" s="419"/>
      <c r="R65" s="419"/>
      <c r="S65" s="419"/>
      <c r="T65" s="419"/>
      <c r="U65" s="419"/>
      <c r="V65" s="419"/>
      <c r="W65" s="419"/>
      <c r="X65" s="419"/>
      <c r="Y65" s="419"/>
      <c r="Z65" s="419"/>
      <c r="AA65" s="419"/>
      <c r="AB65" s="419"/>
      <c r="AC65" s="419"/>
      <c r="AD65" s="419"/>
      <c r="AE65" s="419"/>
      <c r="AF65" s="419"/>
      <c r="AG65" s="419"/>
      <c r="AH65" s="419"/>
      <c r="AI65" s="419"/>
      <c r="AJ65" s="419"/>
      <c r="AK65" s="419"/>
      <c r="AL65" s="419"/>
      <c r="AM65" s="419"/>
      <c r="AN65" s="419"/>
      <c r="AO65" s="419"/>
      <c r="AP65" s="419"/>
      <c r="AQ65" s="419"/>
      <c r="AR65" s="419"/>
      <c r="AS65" s="419"/>
      <c r="AT65" s="419"/>
      <c r="AU65" s="419"/>
      <c r="AV65" s="419"/>
      <c r="AW65" s="419"/>
      <c r="AX65" s="419"/>
    </row>
  </sheetData>
  <sheetProtection password="D2F8" sheet="1" objects="1" scenarios="1" selectLockedCells="1" selectUnlockedCells="1"/>
  <mergeCells count="1">
    <mergeCell ref="D63:AX65"/>
  </mergeCells>
  <phoneticPr fontId="1"/>
  <pageMargins left="0.39370078740157483" right="0.39370078740157483" top="0.55118110236220474" bottom="0.15748031496062992" header="0.31496062992125984" footer="0.31496062992125984"/>
  <pageSetup paperSize="9" scale="101" orientation="landscape" horizontalDpi="4294967294" r:id="rId1"/>
  <rowBreaks count="1" manualBreakCount="1">
    <brk id="33" max="7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区市町村</vt:lpstr>
      <vt:lpstr>原燃料</vt:lpstr>
      <vt:lpstr>施設型式</vt:lpstr>
      <vt:lpstr>用途</vt:lpstr>
      <vt:lpstr>バーナー</vt:lpstr>
      <vt:lpstr>単位</vt:lpstr>
      <vt:lpstr>1</vt:lpstr>
      <vt:lpstr>2</vt:lpstr>
      <vt:lpstr>作成要領・記入例</vt:lpstr>
      <vt:lpstr>（参考）リスト</vt:lpstr>
      <vt:lpstr>'1'!Print_Area</vt:lpstr>
      <vt:lpstr>'2'!Print_Area</vt:lpstr>
      <vt:lpstr>作成要領・記入例!Print_Area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2023-05-30T01:49:08Z</dcterms:modified>
</cp:coreProperties>
</file>