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141C111F-8F7F-4503-B113-BF34BE54EC67}" xr6:coauthVersionLast="47" xr6:coauthVersionMax="47" xr10:uidLastSave="{00000000-0000-0000-0000-000000000000}"/>
  <bookViews>
    <workbookView xWindow="-108" yWindow="-108" windowWidth="23256" windowHeight="12576" xr2:uid="{00000000-000D-0000-FFFF-FFFF00000000}"/>
  </bookViews>
  <sheets>
    <sheet name="様式第27" sheetId="2" r:id="rId1"/>
    <sheet name="搬出確認シート" sheetId="15" r:id="rId2"/>
    <sheet name="マスタ" sheetId="3" state="hidden" r:id="rId3"/>
  </sheets>
  <definedNames>
    <definedName name="_xlnm._FilterDatabase" localSheetId="1" hidden="1">搬出確認シート!$M$1:$M$159</definedName>
    <definedName name="_xlnm.Print_Area" localSheetId="1">搬出確認シート!$A$1:$I$170</definedName>
    <definedName name="_xlnm.Print_Area" localSheetId="0">様式第27!$B$1:$I$59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7" i="15" l="1"/>
  <c r="N126" i="15"/>
  <c r="N125" i="15"/>
  <c r="N124" i="15"/>
  <c r="N123" i="15"/>
  <c r="N121" i="15"/>
  <c r="N120" i="15"/>
  <c r="N119" i="15"/>
  <c r="N118" i="15"/>
  <c r="N117" i="15"/>
  <c r="N116" i="15"/>
  <c r="N115" i="15"/>
  <c r="N114" i="15"/>
  <c r="N113" i="15"/>
  <c r="N112" i="15"/>
  <c r="N111" i="15"/>
  <c r="N110" i="15"/>
  <c r="N109" i="15"/>
  <c r="N108" i="15"/>
  <c r="N107" i="15"/>
  <c r="N105" i="15"/>
  <c r="N104" i="15"/>
  <c r="N103" i="15"/>
  <c r="N102" i="15"/>
  <c r="N101" i="15"/>
  <c r="N100" i="15"/>
  <c r="N99" i="15"/>
  <c r="N98" i="15"/>
  <c r="N97" i="15"/>
  <c r="N96" i="15"/>
  <c r="N95" i="15"/>
  <c r="N94" i="15"/>
  <c r="N93" i="15"/>
  <c r="N92" i="15"/>
  <c r="N91" i="15"/>
  <c r="N90" i="15"/>
  <c r="N89" i="15"/>
  <c r="N88" i="15"/>
  <c r="N87" i="15"/>
  <c r="N86" i="15"/>
  <c r="N85" i="15"/>
  <c r="N84" i="15"/>
  <c r="N83" i="15"/>
  <c r="N82" i="15"/>
  <c r="N81" i="15"/>
  <c r="N80" i="15"/>
  <c r="N79" i="15"/>
  <c r="N78" i="15"/>
  <c r="N77" i="15"/>
  <c r="N76" i="15"/>
  <c r="J73" i="15"/>
  <c r="N73" i="15" s="1"/>
  <c r="J72" i="15"/>
  <c r="N72" i="15" s="1"/>
  <c r="J71" i="15"/>
  <c r="N71" i="15" s="1"/>
  <c r="J70" i="15"/>
  <c r="N70" i="15" s="1"/>
  <c r="J69" i="15"/>
  <c r="N69" i="15" s="1"/>
  <c r="J67" i="15"/>
  <c r="N68" i="15" s="1"/>
  <c r="J66" i="15"/>
  <c r="J65" i="15"/>
  <c r="J64" i="15"/>
  <c r="J63" i="15"/>
  <c r="J62" i="15"/>
  <c r="J61" i="15"/>
  <c r="J60" i="15"/>
  <c r="J59" i="15"/>
  <c r="J58" i="15"/>
  <c r="J57" i="15"/>
  <c r="J56" i="15"/>
  <c r="J55" i="15"/>
  <c r="N55" i="15" s="1"/>
  <c r="J54" i="15"/>
  <c r="N54" i="15" s="1"/>
  <c r="J53" i="15"/>
  <c r="N53" i="15" s="1"/>
  <c r="J52" i="15"/>
  <c r="N52" i="15" s="1"/>
  <c r="J51" i="15"/>
  <c r="N169" i="15" s="1"/>
  <c r="J50" i="15"/>
  <c r="N50" i="15" s="1"/>
  <c r="J49" i="15"/>
  <c r="N144" i="15" s="1"/>
  <c r="J47" i="15"/>
  <c r="N48" i="15" s="1"/>
  <c r="J46" i="15"/>
  <c r="J45" i="15"/>
  <c r="J43" i="15"/>
  <c r="N44" i="15" s="1"/>
  <c r="J42" i="15"/>
  <c r="N42" i="15" s="1"/>
  <c r="J40" i="15"/>
  <c r="N41" i="15" s="1"/>
  <c r="J39" i="15"/>
  <c r="J37" i="15"/>
  <c r="N38" i="15" s="1"/>
  <c r="J36" i="15"/>
  <c r="J35" i="15"/>
  <c r="J33" i="15"/>
  <c r="N34" i="15" s="1"/>
  <c r="J32" i="15"/>
  <c r="J31" i="15"/>
  <c r="J30" i="15"/>
  <c r="N30" i="15" s="1"/>
  <c r="J29" i="15"/>
  <c r="N29" i="15" s="1"/>
  <c r="J27" i="15"/>
  <c r="N28" i="15" s="1"/>
  <c r="J26" i="15"/>
  <c r="J25" i="15"/>
  <c r="N25" i="15" s="1"/>
  <c r="J23" i="15"/>
  <c r="N24" i="15" s="1"/>
  <c r="J22" i="15"/>
  <c r="J21" i="15"/>
  <c r="J20" i="15"/>
  <c r="J18" i="15"/>
  <c r="N19" i="15" s="1"/>
  <c r="J17" i="15"/>
  <c r="J16" i="15"/>
  <c r="J15" i="15"/>
  <c r="J14" i="15"/>
  <c r="J13" i="15"/>
  <c r="J12" i="15"/>
  <c r="J11" i="15"/>
  <c r="J10" i="15"/>
  <c r="J9" i="15"/>
  <c r="J8" i="15"/>
  <c r="J7" i="15"/>
  <c r="N4" i="15"/>
  <c r="J4" i="15"/>
  <c r="N7" i="15" l="1"/>
  <c r="N57" i="15"/>
  <c r="N133" i="15"/>
  <c r="N134" i="15"/>
  <c r="N39" i="15"/>
  <c r="N137" i="15"/>
  <c r="N145" i="15"/>
  <c r="N146" i="15"/>
  <c r="N20" i="15"/>
  <c r="N150" i="15"/>
  <c r="N158" i="15"/>
  <c r="N49" i="15"/>
  <c r="N56" i="15" s="1"/>
  <c r="N159" i="15"/>
  <c r="N45" i="15"/>
  <c r="N35" i="15"/>
  <c r="N162" i="15"/>
  <c r="N135" i="15"/>
  <c r="N147" i="15"/>
  <c r="N160" i="15"/>
  <c r="N136" i="15"/>
  <c r="N148" i="15"/>
  <c r="N161" i="15"/>
  <c r="N138" i="15"/>
  <c r="N151" i="15"/>
  <c r="N163" i="15"/>
  <c r="N139" i="15"/>
  <c r="N152" i="15"/>
  <c r="N164" i="15"/>
  <c r="N140" i="15"/>
  <c r="N153" i="15"/>
  <c r="N165" i="15"/>
  <c r="N8" i="15"/>
  <c r="N129" i="15"/>
  <c r="N141" i="15"/>
  <c r="N154" i="15"/>
  <c r="N166" i="15"/>
  <c r="N130" i="15"/>
  <c r="N142" i="15"/>
  <c r="N155" i="15"/>
  <c r="N167" i="15"/>
  <c r="N51" i="15"/>
  <c r="N131" i="15"/>
  <c r="N143" i="15"/>
  <c r="N156" i="15"/>
  <c r="N168" i="15"/>
  <c r="N132" i="15"/>
  <c r="N157" i="15"/>
  <c r="M58" i="2"/>
  <c r="M57" i="2"/>
  <c r="M10" i="2"/>
  <c r="M9" i="2"/>
  <c r="M8" i="2"/>
  <c r="M25" i="2"/>
  <c r="M24" i="2"/>
  <c r="M37" i="2"/>
  <c r="M42" i="2"/>
  <c r="M41" i="2"/>
  <c r="M40" i="2"/>
  <c r="M39" i="2"/>
  <c r="M38" i="2"/>
  <c r="M27" i="2"/>
  <c r="M32" i="2"/>
  <c r="M31" i="2"/>
  <c r="M30" i="2"/>
  <c r="M29" i="2"/>
  <c r="M28" i="2"/>
  <c r="M36" i="2" l="1"/>
  <c r="M26" i="2"/>
  <c r="M44" i="2"/>
  <c r="M35" i="2"/>
  <c r="M17" i="2"/>
  <c r="M16" i="2"/>
  <c r="M21" i="2"/>
  <c r="M20" i="2"/>
  <c r="M19" i="2"/>
  <c r="M18" i="2"/>
  <c r="M15" i="2"/>
  <c r="M14" i="2" l="1"/>
  <c r="M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00000000-0006-0000-0000-00000200000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F8" authorId="0" shapeId="0" xr:uid="{526E42A0-355A-4457-B2FF-F5FCE86FAEE9}">
      <text>
        <r>
          <rPr>
            <sz val="9"/>
            <color indexed="81"/>
            <rFont val="MS P ゴシック"/>
            <family val="3"/>
            <charset val="128"/>
          </rPr>
          <t>届出者が法人である場合は所在地、個人である場合は住所を記入してください。</t>
        </r>
      </text>
    </comment>
    <comment ref="F9" authorId="0" shapeId="0" xr:uid="{25F929BA-346D-4C24-B5B5-C2BFC0A40E26}">
      <text>
        <r>
          <rPr>
            <sz val="9"/>
            <color indexed="81"/>
            <rFont val="MS P ゴシック"/>
            <family val="3"/>
            <charset val="128"/>
          </rPr>
          <t>届出者が法人の場合のみ、法人名を記入してください。</t>
        </r>
      </text>
    </comment>
    <comment ref="F10" authorId="0" shapeId="0" xr:uid="{3300004F-1DD1-4664-83D9-CC851C1F70DC}">
      <text>
        <r>
          <rPr>
            <sz val="9"/>
            <color indexed="81"/>
            <rFont val="MS P ゴシック"/>
            <family val="3"/>
            <charset val="128"/>
          </rPr>
          <t>・届出者が法人である場合には、役職及び氏名を、個人の場合は個人名を記入してください。
・なお、法人の場合において代表者以外が届出者となる場合には、その者が届出権限を有していることが確認できる資料を別途添付してください。</t>
        </r>
      </text>
    </comment>
    <comment ref="C14" authorId="0" shapeId="0" xr:uid="{60FBB8C9-C1F9-4E3D-94A9-0030561D7183}">
      <text>
        <r>
          <rPr>
            <sz val="9"/>
            <color indexed="81"/>
            <rFont val="MS P ゴシック"/>
            <family val="3"/>
            <charset val="128"/>
          </rPr>
          <t xml:space="preserve">複数入力の場合は、左側の展開ボタンより追加行を表示してご記入ください。
</t>
        </r>
      </text>
    </comment>
    <comment ref="E14" authorId="0" shapeId="0" xr:uid="{F2C94C3F-E6D4-4E30-A8A7-6DB15397344D}">
      <text>
        <r>
          <rPr>
            <sz val="9"/>
            <color indexed="81"/>
            <rFont val="MS P ゴシック"/>
            <family val="3"/>
            <charset val="128"/>
          </rPr>
          <t>リストより選択してください。</t>
        </r>
      </text>
    </comment>
    <comment ref="C23" authorId="0" shapeId="0" xr:uid="{7854CD65-281A-49F5-8988-74C03BB6BEFA}">
      <text>
        <r>
          <rPr>
            <sz val="9"/>
            <color indexed="81"/>
            <rFont val="MS P ゴシック"/>
            <family val="3"/>
            <charset val="128"/>
          </rPr>
          <t xml:space="preserve">複数入力の場合は、左側の展開ボタンより追加行を表示してご記入ください。
</t>
        </r>
      </text>
    </comment>
    <comment ref="G24" authorId="0" shapeId="0" xr:uid="{9614EA15-EFE2-4053-B5DE-BE95ECAAFABE}">
      <text>
        <r>
          <rPr>
            <sz val="9"/>
            <color indexed="81"/>
            <rFont val="MS P ゴシック"/>
            <family val="3"/>
            <charset val="128"/>
          </rPr>
          <t xml:space="preserve">法第16条1項の届出書の収受番号をご記入ください。
</t>
        </r>
      </text>
    </comment>
    <comment ref="E25" authorId="0" shapeId="0" xr:uid="{FC49E249-D243-4A09-9AC8-C36D3FC52CCA}">
      <text>
        <r>
          <rPr>
            <sz val="9"/>
            <color indexed="81"/>
            <rFont val="MS P ゴシック"/>
            <family val="3"/>
            <charset val="128"/>
          </rPr>
          <t xml:space="preserve">「変更の内容」をご記入ください。
</t>
        </r>
      </text>
    </comment>
    <comment ref="E35" authorId="0" shapeId="0" xr:uid="{AA43B708-F1B4-460C-9056-C6E359C4DE4B}">
      <text>
        <r>
          <rPr>
            <sz val="9"/>
            <color indexed="81"/>
            <rFont val="MS P ゴシック"/>
            <family val="3"/>
            <charset val="128"/>
          </rPr>
          <t xml:space="preserve">「変更の内容」をご記入ください。
</t>
        </r>
      </text>
    </comment>
    <comment ref="E45" authorId="0" shapeId="0" xr:uid="{5863EEB4-8C35-48FB-96B2-427C4877E069}">
      <text>
        <r>
          <rPr>
            <sz val="9"/>
            <color indexed="81"/>
            <rFont val="MS P ゴシック"/>
            <family val="3"/>
            <charset val="128"/>
          </rPr>
          <t>リストより選択してください。</t>
        </r>
      </text>
    </comment>
    <comment ref="B56" authorId="0" shapeId="0" xr:uid="{1378A206-F6A3-45F7-9984-4E9BEBC449DD}">
      <text>
        <r>
          <rPr>
            <sz val="9"/>
            <color indexed="81"/>
            <rFont val="MS P ゴシック"/>
            <family val="3"/>
            <charset val="128"/>
          </rPr>
          <t>・担当者（届出者と同じ組織に属する者に限る。）の連絡先を記載してください。
・また、届出者と異なる組織に属する者で届出書の内容が分かる者の連絡先は必要に応じて併記してください。
・なお、連絡先の名前と返送用封筒の宛名が異なる場合には、送り状等にその旨を記載してください。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9768BBAB-81CE-46D8-96CF-2124867607AC}">
      <text>
        <r>
          <rPr>
            <sz val="9"/>
            <color indexed="81"/>
            <rFont val="MS P ゴシック"/>
            <family val="3"/>
            <charset val="128"/>
          </rPr>
          <t>・リストより選択してください。
・要措置区域に係る届出の場合は、「無（法律のみ）」を選択してください。（代用不可）</t>
        </r>
      </text>
    </comment>
    <comment ref="D7" authorId="0" shapeId="0" xr:uid="{3551EA6A-7AB2-4D01-AF66-7FB2C74E8380}">
      <text>
        <r>
          <rPr>
            <sz val="9"/>
            <color indexed="81"/>
            <rFont val="MS P ゴシック"/>
            <family val="3"/>
            <charset val="128"/>
          </rPr>
          <t xml:space="preserve">特定有害物質又は特定有害物質を含む固体若しくは液体の飛散等及び地下への浸透を防止するために必要な措置を講ずること。
</t>
        </r>
      </text>
    </comment>
    <comment ref="E14" authorId="0" shapeId="0" xr:uid="{45521D61-1AC6-46A2-90C6-F57D0D90E078}">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15" authorId="0" shapeId="0" xr:uid="{DFFD5EC9-768A-4BB9-88DC-1254EA6F503A}">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18" authorId="0" shapeId="0" xr:uid="{B4962ABF-6117-4AD2-A21F-B3442A3A6733}">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20" authorId="0" shapeId="0" xr:uid="{9ADC2D22-F34F-4901-8889-E7C08FA62B78}">
      <text>
        <r>
          <rPr>
            <sz val="9"/>
            <color indexed="81"/>
            <rFont val="MS P ゴシック"/>
            <family val="3"/>
            <charset val="128"/>
          </rPr>
          <t>運搬に伴う悪臭、騒音又は振動によって生活環境の保全上支障が生じないように必要な措置を講ずること。</t>
        </r>
      </text>
    </comment>
    <comment ref="D25" authorId="0" shapeId="0" xr:uid="{DAC20F77-1E49-4306-8A9C-4AA5F23AFB9A}">
      <text>
        <r>
          <rPr>
            <sz val="9"/>
            <color indexed="81"/>
            <rFont val="MS P ゴシック"/>
            <family val="3"/>
            <charset val="128"/>
          </rPr>
          <t>特定有害物質又は特定有害物質を含む固体若しくは液体が飛散等をし、若しくは地下へ浸透し、又は悪臭が発散したときは、当該運搬を中止し、直ちに、自動車等又は保管施設の点検を行うとともに、当該特定有害物質を含む固体の回収その他の環境の保全に必要な措置を講ずること。</t>
        </r>
      </text>
    </comment>
    <comment ref="D29" authorId="0" shapeId="0" xr:uid="{AC0FF763-B755-4025-B477-967C0AFE79FF}">
      <text>
        <r>
          <rPr>
            <sz val="9"/>
            <color indexed="81"/>
            <rFont val="MS P ゴシック"/>
            <family val="3"/>
            <charset val="128"/>
          </rPr>
          <t>自動車等及び運搬容器は、特定有害物質又は特定有害物質を含む固体若しくは液体の飛散等及び地下への浸透並びに悪臭の発散のおそれのないものであること。</t>
        </r>
      </text>
    </comment>
    <comment ref="E30" authorId="0" shapeId="0" xr:uid="{36D5D653-E7F1-4114-8706-A5B397AFE79C}">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31" authorId="0" shapeId="0" xr:uid="{74CC4D6D-AC14-442D-83DA-24C00DECB279}">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33" authorId="0" shapeId="0" xr:uid="{7A067739-70CC-4E38-B168-8E65757D22A1}">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35" authorId="0" shapeId="0" xr:uid="{5F53F109-2706-45AB-8AA1-291CF2B7028C}">
      <text>
        <r>
          <rPr>
            <sz val="9"/>
            <color indexed="81"/>
            <rFont val="MS P ゴシック"/>
            <family val="3"/>
            <charset val="128"/>
          </rPr>
          <t xml:space="preserve">運搬の用に供する自動車等の両側面に汚染土壌を運搬している旨を日本工業規格Ｚ八三〇五に規定する百四十ポイント以上の大きさの文字を用いて表示し、かつ、当該運搬を行う自動車等に当該汚染土壌に係る管理票を備え付けること。
</t>
        </r>
      </text>
    </comment>
    <comment ref="D39" authorId="0" shapeId="0" xr:uid="{727F8F25-602B-4B5D-B25F-CDCC603D9718}">
      <text>
        <r>
          <rPr>
            <sz val="9"/>
            <color indexed="81"/>
            <rFont val="MS P ゴシック"/>
            <family val="3"/>
            <charset val="128"/>
          </rPr>
          <t xml:space="preserve">運搬の過程において、汚染土壌とその他の物を混合してはならないこと。
</t>
        </r>
      </text>
    </comment>
    <comment ref="D42" authorId="0" shapeId="0" xr:uid="{EC4C2C19-E0E2-4660-954A-A229A023537C}">
      <text>
        <r>
          <rPr>
            <sz val="9"/>
            <color indexed="81"/>
            <rFont val="MS P ゴシック"/>
            <family val="3"/>
            <charset val="128"/>
          </rPr>
          <t xml:space="preserve">運搬の過程において、汚染土壌から岩、コンクリートくずその他の物を分別してはならないこと。
</t>
        </r>
      </text>
    </comment>
    <comment ref="D45" authorId="0" shapeId="0" xr:uid="{EF286A93-A698-490C-A14F-EE6A87D63CE3}">
      <text>
        <r>
          <rPr>
            <sz val="9"/>
            <color indexed="81"/>
            <rFont val="MS P ゴシック"/>
            <family val="3"/>
            <charset val="128"/>
          </rPr>
          <t xml:space="preserve">異なる要措置区域等から搬出された汚染土壌が混合するおそれのないように、搬出された要措置区域等ごとに区分して運搬すること。ただし、当該汚染土壌を一の汚染土壌処理施設において処理する場合は、この限りでないこと。
</t>
        </r>
      </text>
    </comment>
    <comment ref="D49" authorId="0" shapeId="0" xr:uid="{ACBFB3CE-86D2-4FEB-9A87-50F0CF8039DF}">
      <text>
        <r>
          <rPr>
            <sz val="9"/>
            <color indexed="81"/>
            <rFont val="MS P ゴシック"/>
            <family val="3"/>
            <charset val="128"/>
          </rPr>
          <t>積替えは、周囲に囲いが設けられ、かつ、汚染土壌の積替えの場所であることの表示がなされている場所で行うこと。</t>
        </r>
      </text>
    </comment>
    <comment ref="E49" authorId="0" shapeId="0" xr:uid="{80910EFC-0120-47D2-BE0D-3A6DB9F92F21}">
      <text>
        <r>
          <rPr>
            <sz val="9"/>
            <color indexed="81"/>
            <rFont val="MS P ゴシック"/>
            <family val="3"/>
            <charset val="128"/>
          </rPr>
          <t xml:space="preserve">積替行為を行う場合は必ず選択してください。 </t>
        </r>
      </text>
    </comment>
    <comment ref="D50" authorId="0" shapeId="0" xr:uid="{15C43233-828B-4B28-84BF-AB46E9F1E219}">
      <text>
        <r>
          <rPr>
            <sz val="9"/>
            <color indexed="81"/>
            <rFont val="MS P ゴシック"/>
            <family val="3"/>
            <charset val="128"/>
          </rPr>
          <t>積替えの場所から特定有害物質又は特定有害物質を含む固体若しくは液体の飛散等及び地下への浸透並びに悪臭の発散を防止するために必要な措置を講ずること。</t>
        </r>
      </text>
    </comment>
    <comment ref="E50" authorId="0" shapeId="0" xr:uid="{33BDFC4F-8588-4D9D-B478-1DBC835821B0}">
      <text>
        <r>
          <rPr>
            <sz val="9"/>
            <color indexed="81"/>
            <rFont val="MS P ゴシック"/>
            <family val="3"/>
            <charset val="128"/>
          </rPr>
          <t xml:space="preserve">積替行為を行う場合は必ず選択してください。 </t>
        </r>
      </text>
    </comment>
    <comment ref="D51" authorId="0" shapeId="0" xr:uid="{B8B94872-97F2-4AE0-B11B-63D644F92B09}">
      <text>
        <r>
          <rPr>
            <sz val="9"/>
            <color indexed="81"/>
            <rFont val="MS P ゴシック"/>
            <family val="3"/>
            <charset val="128"/>
          </rPr>
          <t>汚染土壌の保管は、汚染土壌の積替えを行う場合を除き、行ってはならないこと。</t>
        </r>
      </text>
    </comment>
    <comment ref="E51" authorId="0" shapeId="0" xr:uid="{C36D2349-E2F0-4DF3-930D-033DE4843B6C}">
      <text>
        <r>
          <rPr>
            <sz val="9"/>
            <color indexed="81"/>
            <rFont val="MS P ゴシック"/>
            <family val="3"/>
            <charset val="128"/>
          </rPr>
          <t>保管行為を行う場合は必ず選択してください。</t>
        </r>
      </text>
    </comment>
    <comment ref="D52" authorId="0" shapeId="0" xr:uid="{79DADA45-0CCD-464C-8B89-4DE5890A590E}">
      <text>
        <r>
          <rPr>
            <sz val="9"/>
            <color indexed="81"/>
            <rFont val="MS P ゴシック"/>
            <family val="3"/>
            <charset val="128"/>
          </rPr>
          <t>・特定有害物質又は特定有害物質を含む固体若しくは液体の飛散等及び地下への浸透並びに悪臭の発散を防止するために、周囲に囲い（保管する汚染土壌の荷重が当該囲いにかかる構造である場合にあっては、当該荷重に対して構造耐力上安全であるものに限る。）が設けられていること。
・見やすい箇所に、次の掲示板が設けられていること。
（イ）大きさが縦及び横それぞれ六十センチメートル以上であること。
（ロ）保管施設である旨並びに当該保管施設の管理者の氏名又は名称及び連絡先が表示されていること。</t>
        </r>
      </text>
    </comment>
    <comment ref="E52" authorId="0" shapeId="0" xr:uid="{D45D7A52-2DF0-4EB8-91AD-852313D126DB}">
      <text>
        <r>
          <rPr>
            <sz val="9"/>
            <color indexed="81"/>
            <rFont val="MS P ゴシック"/>
            <family val="3"/>
            <charset val="128"/>
          </rPr>
          <t>保管行為を行う場合は必ず選択してください。</t>
        </r>
      </text>
    </comment>
    <comment ref="D53" authorId="0" shapeId="0" xr:uid="{1D9EE218-EF39-4BB2-B547-0D6EA752F246}">
      <text>
        <r>
          <rPr>
            <sz val="9"/>
            <color indexed="81"/>
            <rFont val="MS P ゴシック"/>
            <family val="3"/>
            <charset val="128"/>
          </rPr>
          <t xml:space="preserve">保管施設の壁面及び床面は、特定有害物質又は特定有害物質を含む固体若しくは液体の飛散等及び地下への浸透並びに悪臭の発散を防止するための構造を有していること。
</t>
        </r>
      </text>
    </comment>
    <comment ref="E53" authorId="0" shapeId="0" xr:uid="{D9EF2226-F3B6-4015-B885-99647DA48B54}">
      <text>
        <r>
          <rPr>
            <sz val="9"/>
            <color indexed="81"/>
            <rFont val="MS P ゴシック"/>
            <family val="3"/>
            <charset val="128"/>
          </rPr>
          <t>保管行為を行う場合は必ず選択してください。</t>
        </r>
      </text>
    </comment>
    <comment ref="D54" authorId="0" shapeId="0" xr:uid="{9D1C37A2-689B-42F1-9E03-CC628E360529}">
      <text>
        <r>
          <rPr>
            <sz val="9"/>
            <color indexed="81"/>
            <rFont val="MS P ゴシック"/>
            <family val="3"/>
            <charset val="128"/>
          </rPr>
          <t xml:space="preserve">汚染土壌の保管に伴い汚水が生ずるおそれがある場合にあっては、当該汚水による公共用水域の汚染を防止するために必要な排水溝その他の設備を設けること。
</t>
        </r>
      </text>
    </comment>
    <comment ref="E54" authorId="0" shapeId="0" xr:uid="{E8C45BFA-BC6F-4EFC-B893-44AEC907A348}">
      <text>
        <r>
          <rPr>
            <sz val="9"/>
            <color indexed="81"/>
            <rFont val="MS P ゴシック"/>
            <family val="3"/>
            <charset val="128"/>
          </rPr>
          <t>保管行為を行う場合は必ず選択してください。</t>
        </r>
      </text>
    </comment>
    <comment ref="D55" authorId="0" shapeId="0" xr:uid="{580DBC59-5EF9-4AB2-BDAE-88E4FDBF1266}">
      <text>
        <r>
          <rPr>
            <sz val="9"/>
            <color indexed="81"/>
            <rFont val="MS P ゴシック"/>
            <family val="3"/>
            <charset val="128"/>
          </rPr>
          <t>屋内において汚染土壌を保管し、かつ、排気を行う場合にあっては、当該排出される気体による人の健康に係る被害を防止するために必要な設備を設けること。</t>
        </r>
      </text>
    </comment>
    <comment ref="E55" authorId="0" shapeId="0" xr:uid="{49EA5255-1D60-4F2A-9C8D-F1262653A46E}">
      <text>
        <r>
          <rPr>
            <sz val="9"/>
            <color indexed="81"/>
            <rFont val="MS P ゴシック"/>
            <family val="3"/>
            <charset val="128"/>
          </rPr>
          <t>保管行為を行う場合は必ず選択してください。</t>
        </r>
      </text>
    </comment>
    <comment ref="D56" authorId="0" shapeId="0" xr:uid="{EDB20075-4E2F-4637-92BD-20458C94FE15}">
      <text>
        <r>
          <rPr>
            <sz val="9"/>
            <color indexed="81"/>
            <rFont val="MS P ゴシック"/>
            <family val="3"/>
            <charset val="128"/>
          </rPr>
          <t>第六号及び前号の場合であって、汚染土壌の荷卸しその他の移動を行う場合には、当該汚染土壌の飛散を防止するため、次のいずれかによること。
イ 粉じんが飛散しにくい構造の設備内において当該移動を行うこと。
ロ 当該移動を行う場所において、散水装置による散水を行うこと。
ハ 当該移動させる汚染土壌を防じんカバーで覆うこと。
ニ 当該移動させる汚染土壌に薬液を散布し、又は締固めを行うことによってその表層を固化すること。
ホ イからニまでの措置と同等以上の効果を有する措置を講ずること。</t>
        </r>
      </text>
    </comment>
    <comment ref="E56" authorId="0" shapeId="0" xr:uid="{33CCC948-A38E-40F4-AAE1-FC955E1484F9}">
      <text>
        <r>
          <rPr>
            <sz val="9"/>
            <color indexed="81"/>
            <rFont val="MS P ゴシック"/>
            <family val="3"/>
            <charset val="128"/>
          </rPr>
          <t>積替又は保管行為を行う場合は必ず選択してください。</t>
        </r>
      </text>
    </comment>
    <comment ref="E63" authorId="0" shapeId="0" xr:uid="{0D85B42E-687D-4CB4-A5F7-5996BAAC7109}">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64" authorId="0" shapeId="0" xr:uid="{BC7CC7D6-DF03-4D42-8B94-FC017AFA3A62}">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67" authorId="0" shapeId="0" xr:uid="{932CE04F-01D3-4DAA-A745-CEA692A3E389}">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69" authorId="0" shapeId="0" xr:uid="{4DBA1677-4CD2-4DCB-AEE3-5B7BD3A5EA5D}">
      <text>
        <r>
          <rPr>
            <sz val="9"/>
            <color indexed="81"/>
            <rFont val="MS P ゴシック"/>
            <family val="3"/>
            <charset val="128"/>
          </rPr>
          <t>汚染土壌の荷卸しは、届出書に記載された場所（汚染土壌を試験研究の用に供するために当該運搬を行う場合は、当該試験研究を行う施設であって、当該汚染土壌若しくは特定有害物質の拡散防止措置が講じられている施設又は汚染土壌処理施設）以外の場所で行ってはならないこと。</t>
        </r>
      </text>
    </comment>
    <comment ref="D70" authorId="0" shapeId="0" xr:uid="{C16370F4-0BD6-49F9-95ED-9748CA95F9D8}">
      <text>
        <r>
          <rPr>
            <sz val="9"/>
            <color indexed="81"/>
            <rFont val="MS P ゴシック"/>
            <family val="3"/>
            <charset val="128"/>
          </rPr>
          <t>汚染土壌の引渡しは、届出書に記載された者（汚染土壌を試験研究の用に供するために当該運搬を行う場合は、当該試験研究を行う者又は汚染土壌処理業者）以外に行ってはならないこと。</t>
        </r>
      </text>
    </comment>
    <comment ref="D71" authorId="0" shapeId="0" xr:uid="{98619204-0796-4D7D-8F0A-466AFEA2367C}">
      <text>
        <r>
          <rPr>
            <sz val="9"/>
            <color indexed="81"/>
            <rFont val="MS P ゴシック"/>
            <family val="3"/>
            <charset val="128"/>
          </rPr>
          <t>汚染土壌の運搬は、要措置区域等外への搬出の日から三十日以内に終了すること。</t>
        </r>
      </text>
    </comment>
    <comment ref="D72" authorId="0" shapeId="0" xr:uid="{510E261B-0CD4-43B4-9CE5-4926880235C7}">
      <text>
        <r>
          <rPr>
            <sz val="9"/>
            <color indexed="81"/>
            <rFont val="MS P ゴシック"/>
            <family val="3"/>
            <charset val="128"/>
          </rPr>
          <t>・管理票の交付又は回付を受けた者は、管理票に記載されている事項に誤りがないかどうかを確認し、当該管理票に運搬の用に供した自動車等の番号及び運搬を担当した者の氏名を記載しなければならないこと。
・管理票の交付又は回付を受けた者は、汚染土壌を引き渡すときは、交付又は回付を受けた管理票に汚染土壌を引き渡した年月日を記載し、引渡しの相手方に対し当該管理票を回付しなければならない。</t>
        </r>
      </text>
    </comment>
    <comment ref="D73" authorId="0" shapeId="0" xr:uid="{EE098560-559D-4456-8BC0-9CC9247C84C9}">
      <text>
        <r>
          <rPr>
            <sz val="9"/>
            <color indexed="81"/>
            <rFont val="MS P ゴシック"/>
            <family val="3"/>
            <charset val="128"/>
          </rPr>
          <t xml:space="preserve">当該汚染土壌の運搬を他人に委託してはならないこと。
</t>
        </r>
      </text>
    </comment>
    <comment ref="B76" authorId="0" shapeId="0" xr:uid="{40D9A7A3-C178-47FB-821F-A37C8C3C6E64}">
      <text>
        <r>
          <rPr>
            <sz val="9"/>
            <color indexed="81"/>
            <rFont val="MS P ゴシック"/>
            <family val="3"/>
            <charset val="128"/>
          </rPr>
          <t>・処理施設で処理を行う場合は必ず記入してください。
・3件以上を入力する場合は、左側の展開ボタンより追加行を表示してご記入ください。</t>
        </r>
      </text>
    </comment>
    <comment ref="E78" authorId="0" shapeId="0" xr:uid="{7F158A34-9E38-4EBD-A532-D63001434586}">
      <text>
        <r>
          <rPr>
            <sz val="9"/>
            <color indexed="81"/>
            <rFont val="MS P ゴシック"/>
            <family val="3"/>
            <charset val="128"/>
          </rPr>
          <t xml:space="preserve">委託先毎の契約数量をご記入ください。
</t>
        </r>
      </text>
    </comment>
    <comment ref="E79" authorId="0" shapeId="0" xr:uid="{B29C2EF4-DA2A-4209-9B2D-F8E96B5AF685}">
      <text>
        <r>
          <rPr>
            <sz val="9"/>
            <color indexed="81"/>
            <rFont val="MS P ゴシック"/>
            <family val="3"/>
            <charset val="128"/>
          </rPr>
          <t>以下のように入力してください。
鉛（含有量基準超過、溶出量基準超過）、
水銀（溶出量基準超過）</t>
        </r>
      </text>
    </comment>
    <comment ref="B107" authorId="0" shapeId="0" xr:uid="{6CD695AD-0A0D-4158-8350-928D6D5E76EA}">
      <text>
        <r>
          <rPr>
            <sz val="9"/>
            <color indexed="81"/>
            <rFont val="MS P ゴシック"/>
            <family val="3"/>
            <charset val="128"/>
          </rPr>
          <t>・区域間移動を行う場合は必ず選択してください。
・3件以上を入力する場合は、左側の展開ボタンより追加行を表示してご記入ください。</t>
        </r>
      </text>
    </comment>
    <comment ref="B123" authorId="0" shapeId="0" xr:uid="{AC2EEF9F-0CAF-4710-8FAC-E67476530AAD}">
      <text>
        <r>
          <rPr>
            <sz val="9"/>
            <color indexed="81"/>
            <rFont val="MS P ゴシック"/>
            <family val="3"/>
            <charset val="128"/>
          </rPr>
          <t>・飛び地間移動を行う場合は必ず選択してください。
・3件以上を入力する場合は、左側の展開ボタンより追加行を表示してご記入ください。</t>
        </r>
      </text>
    </comment>
    <comment ref="B129" authorId="0" shapeId="0" xr:uid="{1907234A-B20F-4896-9722-79A9FE8AFA1C}">
      <text>
        <r>
          <rPr>
            <sz val="9"/>
            <color indexed="81"/>
            <rFont val="MS P ゴシック"/>
            <family val="3"/>
            <charset val="128"/>
          </rPr>
          <t>・積替え施設を利用する場合は必ず選択してください。
・3件以上を入力する場合は、左側の展開ボタンより追加行を表示してご記入ください。</t>
        </r>
      </text>
    </comment>
    <comment ref="B150" authorId="0" shapeId="0" xr:uid="{D049B786-F4FE-47DA-AEDC-85DDD2ADA3C4}">
      <text>
        <r>
          <rPr>
            <sz val="9"/>
            <color indexed="81"/>
            <rFont val="MS P ゴシック"/>
            <family val="3"/>
            <charset val="128"/>
          </rPr>
          <t>・保管施設を利用する場合は必ず選択してください。
・3件以上を入力する場合は、左側の展開ボタンより追加行を表示してご記入ください。</t>
        </r>
      </text>
    </comment>
  </commentList>
</comments>
</file>

<file path=xl/sharedStrings.xml><?xml version="1.0" encoding="utf-8"?>
<sst xmlns="http://schemas.openxmlformats.org/spreadsheetml/2006/main" count="529" uniqueCount="195">
  <si>
    <t>様式第二十七（第六十三条第一項関係）</t>
    <phoneticPr fontId="20"/>
  </si>
  <si>
    <t>チェック項目</t>
    <rPh sb="4" eb="6">
      <t>コウモク</t>
    </rPh>
    <phoneticPr fontId="20"/>
  </si>
  <si>
    <t>結果</t>
    <rPh sb="0" eb="2">
      <t>ケッカ</t>
    </rPh>
    <phoneticPr fontId="20"/>
  </si>
  <si>
    <t>汚染土壌の区域外搬出変更届出書</t>
    <phoneticPr fontId="20"/>
  </si>
  <si>
    <t>必須</t>
    <rPh sb="0" eb="2">
      <t>ヒッス</t>
    </rPh>
    <phoneticPr fontId="20"/>
  </si>
  <si>
    <t>届出日（窓口受理日、電子申請日）又は、届出日から、過去数日以内の日付を記載してください。</t>
    <phoneticPr fontId="20"/>
  </si>
  <si>
    <t>東京都知事</t>
    <rPh sb="0" eb="3">
      <t>トウキョウト</t>
    </rPh>
    <rPh sb="3" eb="5">
      <t>チジ</t>
    </rPh>
    <phoneticPr fontId="20"/>
  </si>
  <si>
    <t>殿</t>
    <rPh sb="0" eb="1">
      <t>ドノ</t>
    </rPh>
    <phoneticPr fontId="20"/>
  </si>
  <si>
    <t>届出者</t>
    <rPh sb="0" eb="2">
      <t>トドケデ</t>
    </rPh>
    <rPh sb="2" eb="3">
      <t>シャ</t>
    </rPh>
    <phoneticPr fontId="20"/>
  </si>
  <si>
    <t>届出者が法人である場合は所在地、個人である場合は住所を記入してください。</t>
    <phoneticPr fontId="20"/>
  </si>
  <si>
    <t>条件必須</t>
    <rPh sb="0" eb="2">
      <t>ジョウケン</t>
    </rPh>
    <rPh sb="2" eb="4">
      <t>ヒッス</t>
    </rPh>
    <phoneticPr fontId="20"/>
  </si>
  <si>
    <t>届出者が法人の場合のみ、法人名を記入してください。</t>
    <phoneticPr fontId="20"/>
  </si>
  <si>
    <t>届出者が法人である場合には、役職及び氏名を、個人の場合は個人名を記入してください。なお、法人の場合において代表者以外が届出者となる場合には、その者が届出権限を有していることが確認できる資料を別途添付してください。</t>
    <phoneticPr fontId="20"/>
  </si>
  <si>
    <t>　土壌汚染対策法第16条第１項の規定による届出に係る事項について、その変更をするので、同条第２項により、次のとおり届け出ます。</t>
    <phoneticPr fontId="20"/>
  </si>
  <si>
    <t>変更しようとする事項</t>
    <phoneticPr fontId="20"/>
  </si>
  <si>
    <t>汚染土壌処理委託契約期間及び各予定日</t>
    <rPh sb="0" eb="2">
      <t>オセン</t>
    </rPh>
    <rPh sb="2" eb="4">
      <t>ドジョウ</t>
    </rPh>
    <rPh sb="4" eb="6">
      <t>ショリ</t>
    </rPh>
    <rPh sb="6" eb="8">
      <t>イタク</t>
    </rPh>
    <rPh sb="10" eb="12">
      <t>キカン</t>
    </rPh>
    <rPh sb="12" eb="13">
      <t>オヨ</t>
    </rPh>
    <rPh sb="14" eb="15">
      <t>カク</t>
    </rPh>
    <rPh sb="15" eb="17">
      <t>ヨテイ</t>
    </rPh>
    <rPh sb="17" eb="18">
      <t>ビ</t>
    </rPh>
    <phoneticPr fontId="1"/>
  </si>
  <si>
    <t>汚染土壌処理業許可の更新</t>
    <rPh sb="0" eb="2">
      <t>オセン</t>
    </rPh>
    <rPh sb="2" eb="4">
      <t>ドジョウ</t>
    </rPh>
    <rPh sb="4" eb="6">
      <t>ショリ</t>
    </rPh>
    <rPh sb="6" eb="7">
      <t>ギョウ</t>
    </rPh>
    <rPh sb="7" eb="9">
      <t>キョカ</t>
    </rPh>
    <rPh sb="10" eb="12">
      <t>コウシン</t>
    </rPh>
    <phoneticPr fontId="1"/>
  </si>
  <si>
    <t>任意</t>
    <rPh sb="0" eb="2">
      <t>ニンイ</t>
    </rPh>
    <phoneticPr fontId="20"/>
  </si>
  <si>
    <t>変更の内容</t>
    <phoneticPr fontId="20"/>
  </si>
  <si>
    <t>変更前</t>
    <phoneticPr fontId="20"/>
  </si>
  <si>
    <t>法第16条1項の届出書の収受番号：</t>
    <rPh sb="0" eb="1">
      <t>ホウ</t>
    </rPh>
    <rPh sb="1" eb="2">
      <t>ダイ</t>
    </rPh>
    <rPh sb="4" eb="5">
      <t>ジョウ</t>
    </rPh>
    <rPh sb="6" eb="7">
      <t>コウ</t>
    </rPh>
    <rPh sb="8" eb="11">
      <t>トドケデショ</t>
    </rPh>
    <rPh sb="12" eb="14">
      <t>シュウジュ</t>
    </rPh>
    <rPh sb="14" eb="16">
      <t>バンゴウ</t>
    </rPh>
    <phoneticPr fontId="20"/>
  </si>
  <si>
    <t>法第16条1項の届出書の収受番号をご記入ください。</t>
    <phoneticPr fontId="20"/>
  </si>
  <si>
    <t>「変更の内容」をご記入ください。</t>
    <phoneticPr fontId="20"/>
  </si>
  <si>
    <t>変更後</t>
    <phoneticPr fontId="20"/>
  </si>
  <si>
    <t>土壌運搬処理委託契約書の追加</t>
  </si>
  <si>
    <t>汚染土壌書類業許可証の追加</t>
  </si>
  <si>
    <t>変更の理由</t>
  </si>
  <si>
    <t>必ず入力してください。</t>
    <rPh sb="0" eb="1">
      <t>カナラ</t>
    </rPh>
    <rPh sb="2" eb="4">
      <t>ニュウリョク</t>
    </rPh>
    <phoneticPr fontId="20"/>
  </si>
  <si>
    <t>内容に変更がないため、添付を省略する書類又は図面</t>
  </si>
  <si>
    <t>連絡先</t>
    <phoneticPr fontId="20"/>
  </si>
  <si>
    <t>所　　属</t>
  </si>
  <si>
    <t>氏　　名</t>
    <phoneticPr fontId="20"/>
  </si>
  <si>
    <t>電話番号</t>
    <phoneticPr fontId="20"/>
  </si>
  <si>
    <t>電子メールアドレス</t>
    <phoneticPr fontId="20"/>
  </si>
  <si>
    <t>担当者（届出者と同じ組織に属する者に限る。）の連絡先を記載してください。</t>
    <phoneticPr fontId="20"/>
  </si>
  <si>
    <t>また、届出者と異なる組織に属する者で届出書の内容が分かる者の連絡先は必要に応じて併記してください。</t>
    <phoneticPr fontId="20"/>
  </si>
  <si>
    <t>備考　この用紙の大きさは、日本産業規格Ａ４とすること。</t>
  </si>
  <si>
    <t>なお、連絡先の名前と返送用封筒の宛名が異なる場合には、送り状等にその旨を記載してください。</t>
    <phoneticPr fontId="20"/>
  </si>
  <si>
    <t>（法、条例共通）</t>
    <rPh sb="1" eb="2">
      <t>ホウ</t>
    </rPh>
    <rPh sb="3" eb="5">
      <t>ジョウレイ</t>
    </rPh>
    <rPh sb="5" eb="7">
      <t>キョウツウ</t>
    </rPh>
    <phoneticPr fontId="30"/>
  </si>
  <si>
    <t>内部用</t>
    <rPh sb="0" eb="3">
      <t>ナイブヨウ</t>
    </rPh>
    <phoneticPr fontId="20"/>
  </si>
  <si>
    <t>エラーチェック</t>
    <phoneticPr fontId="20"/>
  </si>
  <si>
    <t>注意事項</t>
    <rPh sb="0" eb="4">
      <t>チュウイジコウ</t>
    </rPh>
    <phoneticPr fontId="20"/>
  </si>
  <si>
    <t>条例の届出</t>
  </si>
  <si>
    <t>汚染土壌の区域外（敷地外）搬出確認シート</t>
    <rPh sb="0" eb="2">
      <t>オセン</t>
    </rPh>
    <rPh sb="2" eb="4">
      <t>ドジョウ</t>
    </rPh>
    <rPh sb="5" eb="7">
      <t>クイキ</t>
    </rPh>
    <rPh sb="7" eb="8">
      <t>ガイ</t>
    </rPh>
    <rPh sb="9" eb="11">
      <t>シキチ</t>
    </rPh>
    <rPh sb="11" eb="12">
      <t>ガイ</t>
    </rPh>
    <rPh sb="13" eb="15">
      <t>ハンシュツ</t>
    </rPh>
    <rPh sb="15" eb="17">
      <t>カクニン</t>
    </rPh>
    <phoneticPr fontId="30"/>
  </si>
  <si>
    <t>有（条例第117条第3項代用）</t>
    <rPh sb="0" eb="1">
      <t>ア</t>
    </rPh>
    <rPh sb="2" eb="4">
      <t>ジョウレイ</t>
    </rPh>
    <rPh sb="4" eb="5">
      <t>ダイ</t>
    </rPh>
    <rPh sb="8" eb="9">
      <t>ジョウ</t>
    </rPh>
    <rPh sb="9" eb="10">
      <t>ダイ</t>
    </rPh>
    <rPh sb="11" eb="12">
      <t>コウ</t>
    </rPh>
    <rPh sb="12" eb="14">
      <t>ダイヨウ</t>
    </rPh>
    <phoneticPr fontId="20"/>
  </si>
  <si>
    <t>有（条例のみの届出）</t>
    <rPh sb="0" eb="1">
      <t>ア</t>
    </rPh>
    <rPh sb="2" eb="4">
      <t>ジョウレイ</t>
    </rPh>
    <rPh sb="7" eb="9">
      <t>トドケデ</t>
    </rPh>
    <phoneticPr fontId="20"/>
  </si>
  <si>
    <t>条例の届出（第117条第3項代用の有無）</t>
    <phoneticPr fontId="30"/>
  </si>
  <si>
    <t>※要措置区域に係る届出の場合は、「無（法律のみ）」を選択してください。（代用不可）</t>
    <rPh sb="1" eb="2">
      <t>ヨウ</t>
    </rPh>
    <rPh sb="2" eb="4">
      <t>ソチ</t>
    </rPh>
    <rPh sb="4" eb="6">
      <t>クイキ</t>
    </rPh>
    <rPh sb="7" eb="8">
      <t>カカワ</t>
    </rPh>
    <rPh sb="9" eb="11">
      <t>トドケデ</t>
    </rPh>
    <rPh sb="12" eb="14">
      <t>バアイ</t>
    </rPh>
    <rPh sb="17" eb="18">
      <t>ナシ</t>
    </rPh>
    <rPh sb="19" eb="21">
      <t>ホウリツ</t>
    </rPh>
    <rPh sb="26" eb="28">
      <t>センタク</t>
    </rPh>
    <rPh sb="36" eb="38">
      <t>ダイヨウ</t>
    </rPh>
    <rPh sb="38" eb="40">
      <t>フカ</t>
    </rPh>
    <phoneticPr fontId="36"/>
  </si>
  <si>
    <t>無（法律のみの届出）</t>
    <rPh sb="0" eb="1">
      <t>ナ</t>
    </rPh>
    <rPh sb="2" eb="4">
      <t>ホウリツ</t>
    </rPh>
    <rPh sb="7" eb="9">
      <t>トドケデ</t>
    </rPh>
    <phoneticPr fontId="20"/>
  </si>
  <si>
    <t>無（旧条例下における特例適用のため）</t>
    <rPh sb="0" eb="1">
      <t>ナ</t>
    </rPh>
    <rPh sb="2" eb="3">
      <t>キュウ</t>
    </rPh>
    <rPh sb="3" eb="5">
      <t>ジョウレイ</t>
    </rPh>
    <rPh sb="5" eb="6">
      <t>シタ</t>
    </rPh>
    <rPh sb="10" eb="12">
      <t>トクレイ</t>
    </rPh>
    <rPh sb="12" eb="14">
      <t>テキヨウ</t>
    </rPh>
    <phoneticPr fontId="20"/>
  </si>
  <si>
    <t>運搬等の方法　※該当する項目にリストより「●」を選択してください。</t>
    <rPh sb="0" eb="2">
      <t>ウンパン</t>
    </rPh>
    <rPh sb="2" eb="3">
      <t>トウ</t>
    </rPh>
    <rPh sb="4" eb="6">
      <t>ホウホウ</t>
    </rPh>
    <phoneticPr fontId="30"/>
  </si>
  <si>
    <t>運搬に伴う有害物質等の飛散及び地下浸透を防止するための措置（法施行規則　第65条第1号イ）</t>
    <rPh sb="0" eb="2">
      <t>ウンパン</t>
    </rPh>
    <rPh sb="3" eb="4">
      <t>トモナ</t>
    </rPh>
    <rPh sb="5" eb="7">
      <t>ユウガイ</t>
    </rPh>
    <rPh sb="7" eb="9">
      <t>ブッシツ</t>
    </rPh>
    <rPh sb="9" eb="10">
      <t>トウ</t>
    </rPh>
    <rPh sb="11" eb="13">
      <t>ヒサン</t>
    </rPh>
    <rPh sb="13" eb="14">
      <t>オヨ</t>
    </rPh>
    <rPh sb="15" eb="17">
      <t>チカ</t>
    </rPh>
    <rPh sb="17" eb="19">
      <t>シントウ</t>
    </rPh>
    <rPh sb="20" eb="22">
      <t>ボウシ</t>
    </rPh>
    <rPh sb="27" eb="29">
      <t>ソチ</t>
    </rPh>
    <rPh sb="30" eb="31">
      <t>ホウ</t>
    </rPh>
    <rPh sb="31" eb="33">
      <t>セコウ</t>
    </rPh>
    <rPh sb="33" eb="35">
      <t>キソク</t>
    </rPh>
    <rPh sb="36" eb="37">
      <t>ダイ</t>
    </rPh>
    <rPh sb="39" eb="40">
      <t>ジョウ</t>
    </rPh>
    <rPh sb="40" eb="41">
      <t>ダイ</t>
    </rPh>
    <rPh sb="42" eb="43">
      <t>ゴウ</t>
    </rPh>
    <phoneticPr fontId="30"/>
  </si>
  <si>
    <t>仮囲い</t>
    <rPh sb="0" eb="1">
      <t>カリ</t>
    </rPh>
    <rPh sb="1" eb="2">
      <t>カコ</t>
    </rPh>
    <phoneticPr fontId="30"/>
  </si>
  <si>
    <t>散水</t>
    <rPh sb="0" eb="2">
      <t>サンスイ</t>
    </rPh>
    <phoneticPr fontId="30"/>
  </si>
  <si>
    <t>個別条件</t>
    <rPh sb="0" eb="4">
      <t>コベツジョウケン</t>
    </rPh>
    <phoneticPr fontId="20"/>
  </si>
  <si>
    <t>第一種特定有害物質または水銀の場合は</t>
    <phoneticPr fontId="36"/>
  </si>
  <si>
    <t>シート養生</t>
    <rPh sb="3" eb="5">
      <t>ヨウジョウ</t>
    </rPh>
    <phoneticPr fontId="30"/>
  </si>
  <si>
    <t>「フレコンバッグ（内袋付）」「JIS等密閉型コンテナ」「その他」の</t>
    <rPh sb="30" eb="31">
      <t>ホカ</t>
    </rPh>
    <phoneticPr fontId="20"/>
  </si>
  <si>
    <t>浸出防止シート</t>
    <phoneticPr fontId="20"/>
  </si>
  <si>
    <t>いずれかを必ず選択してください。</t>
  </si>
  <si>
    <t>敷鉄板</t>
    <rPh sb="0" eb="3">
      <t>シキテッパン</t>
    </rPh>
    <phoneticPr fontId="30"/>
  </si>
  <si>
    <t>洗車</t>
    <rPh sb="0" eb="2">
      <t>センシャ</t>
    </rPh>
    <phoneticPr fontId="30"/>
  </si>
  <si>
    <t>フレコンバッグ</t>
    <phoneticPr fontId="30"/>
  </si>
  <si>
    <t>フレコンバッグ（内袋付）</t>
    <phoneticPr fontId="20"/>
  </si>
  <si>
    <t>JIS等密閉型コンテナ</t>
    <phoneticPr fontId="20"/>
  </si>
  <si>
    <t>ハッチカバー（船運）</t>
  </si>
  <si>
    <t>荒天時の積み込み作業中止</t>
  </si>
  <si>
    <t>その他(備考欄に詳細を記入すること)</t>
    <rPh sb="2" eb="3">
      <t>タ</t>
    </rPh>
    <rPh sb="4" eb="6">
      <t>ビコウ</t>
    </rPh>
    <rPh sb="6" eb="7">
      <t>ラン</t>
    </rPh>
    <rPh sb="8" eb="10">
      <t>ショウサイ</t>
    </rPh>
    <rPh sb="11" eb="13">
      <t>キニュウ</t>
    </rPh>
    <phoneticPr fontId="30"/>
  </si>
  <si>
    <t>備考</t>
    <rPh sb="0" eb="2">
      <t>ビコウ</t>
    </rPh>
    <phoneticPr fontId="30"/>
  </si>
  <si>
    <t>備考欄入力</t>
    <phoneticPr fontId="20"/>
  </si>
  <si>
    <t>その他選択時は備考を必ず記入してください。</t>
    <rPh sb="2" eb="6">
      <t>タセンタクジ</t>
    </rPh>
    <rPh sb="7" eb="9">
      <t>ビコウ</t>
    </rPh>
    <rPh sb="10" eb="11">
      <t>カナラ</t>
    </rPh>
    <rPh sb="12" eb="14">
      <t>キニュウ</t>
    </rPh>
    <phoneticPr fontId="20"/>
  </si>
  <si>
    <t>運搬に伴う悪臭、騒音及び振動による生活環境保全上への支障を防ぐ措置（法施行規則　第65条第1号ロ）</t>
    <rPh sb="0" eb="2">
      <t>ウンパン</t>
    </rPh>
    <rPh sb="3" eb="4">
      <t>トモナ</t>
    </rPh>
    <rPh sb="5" eb="7">
      <t>アクシュウ</t>
    </rPh>
    <rPh sb="8" eb="10">
      <t>ソウオン</t>
    </rPh>
    <rPh sb="10" eb="11">
      <t>オヨ</t>
    </rPh>
    <rPh sb="12" eb="14">
      <t>シンドウ</t>
    </rPh>
    <rPh sb="17" eb="19">
      <t>セイカツ</t>
    </rPh>
    <rPh sb="19" eb="21">
      <t>カンキョウ</t>
    </rPh>
    <rPh sb="21" eb="23">
      <t>ホゼン</t>
    </rPh>
    <rPh sb="23" eb="24">
      <t>ジョウ</t>
    </rPh>
    <rPh sb="26" eb="28">
      <t>シショウ</t>
    </rPh>
    <rPh sb="29" eb="30">
      <t>フセ</t>
    </rPh>
    <rPh sb="31" eb="33">
      <t>ソチ</t>
    </rPh>
    <rPh sb="34" eb="35">
      <t>ホウ</t>
    </rPh>
    <rPh sb="35" eb="37">
      <t>セコウ</t>
    </rPh>
    <rPh sb="37" eb="39">
      <t>キソク</t>
    </rPh>
    <rPh sb="40" eb="41">
      <t>ダイ</t>
    </rPh>
    <rPh sb="43" eb="44">
      <t>ジョウ</t>
    </rPh>
    <rPh sb="44" eb="45">
      <t>ダイ</t>
    </rPh>
    <rPh sb="46" eb="47">
      <t>ゴウ</t>
    </rPh>
    <phoneticPr fontId="30"/>
  </si>
  <si>
    <t>低騒音、低振動型機械の使用</t>
  </si>
  <si>
    <t>フレコンバッグ（内袋付）</t>
  </si>
  <si>
    <t>自動車の最大積載重量及び法定速度の順守</t>
  </si>
  <si>
    <t>その他(備考欄に詳細を記入すること)</t>
    <rPh sb="2" eb="3">
      <t>タ</t>
    </rPh>
    <phoneticPr fontId="30"/>
  </si>
  <si>
    <t>緊急時の対応（法施行規則　第65条第2号）</t>
    <rPh sb="0" eb="3">
      <t>キンキュウジ</t>
    </rPh>
    <rPh sb="4" eb="6">
      <t>タイオウ</t>
    </rPh>
    <rPh sb="7" eb="8">
      <t>ホウ</t>
    </rPh>
    <rPh sb="8" eb="10">
      <t>セコウ</t>
    </rPh>
    <rPh sb="10" eb="12">
      <t>キソク</t>
    </rPh>
    <rPh sb="13" eb="14">
      <t>ダイ</t>
    </rPh>
    <rPh sb="16" eb="17">
      <t>ジョウ</t>
    </rPh>
    <rPh sb="17" eb="18">
      <t>ダイ</t>
    </rPh>
    <rPh sb="19" eb="20">
      <t>ゴウ</t>
    </rPh>
    <phoneticPr fontId="30"/>
  </si>
  <si>
    <t>作業員への教育</t>
    <rPh sb="0" eb="3">
      <t>サギョウイン</t>
    </rPh>
    <rPh sb="5" eb="7">
      <t>キョウイク</t>
    </rPh>
    <phoneticPr fontId="30"/>
  </si>
  <si>
    <t>緊急連絡体制の整備</t>
    <rPh sb="0" eb="2">
      <t>キンキュウ</t>
    </rPh>
    <rPh sb="2" eb="4">
      <t>レンラク</t>
    </rPh>
    <rPh sb="4" eb="6">
      <t>タイセイ</t>
    </rPh>
    <rPh sb="7" eb="9">
      <t>セイビ</t>
    </rPh>
    <phoneticPr fontId="30"/>
  </si>
  <si>
    <t>自動車等の及び運搬容器の構造（法施行規則　第65条第3号）</t>
    <rPh sb="0" eb="3">
      <t>ジドウシャ</t>
    </rPh>
    <rPh sb="3" eb="4">
      <t>トウ</t>
    </rPh>
    <rPh sb="5" eb="6">
      <t>オヨ</t>
    </rPh>
    <rPh sb="7" eb="9">
      <t>ウンパン</t>
    </rPh>
    <rPh sb="9" eb="11">
      <t>ヨウキ</t>
    </rPh>
    <rPh sb="12" eb="14">
      <t>コウゾウ</t>
    </rPh>
    <rPh sb="15" eb="16">
      <t>ホウ</t>
    </rPh>
    <rPh sb="16" eb="18">
      <t>セコウ</t>
    </rPh>
    <rPh sb="18" eb="20">
      <t>キソク</t>
    </rPh>
    <rPh sb="21" eb="22">
      <t>ダイ</t>
    </rPh>
    <rPh sb="24" eb="25">
      <t>ジョウ</t>
    </rPh>
    <rPh sb="25" eb="26">
      <t>ダイ</t>
    </rPh>
    <rPh sb="27" eb="28">
      <t>ゴウ</t>
    </rPh>
    <phoneticPr fontId="30"/>
  </si>
  <si>
    <t>シート養生</t>
  </si>
  <si>
    <t>JIS等密閉型コンテナ</t>
  </si>
  <si>
    <t>運搬の用に供する自動車等への表示等（法施行規則　第65条第4号）</t>
    <rPh sb="0" eb="2">
      <t>ウンパン</t>
    </rPh>
    <rPh sb="3" eb="4">
      <t>ヨウ</t>
    </rPh>
    <rPh sb="5" eb="6">
      <t>キョウ</t>
    </rPh>
    <rPh sb="8" eb="11">
      <t>ジドウシャ</t>
    </rPh>
    <rPh sb="11" eb="12">
      <t>トウ</t>
    </rPh>
    <rPh sb="14" eb="16">
      <t>ヒョウジ</t>
    </rPh>
    <rPh sb="16" eb="17">
      <t>トウ</t>
    </rPh>
    <rPh sb="18" eb="19">
      <t>ホウ</t>
    </rPh>
    <rPh sb="19" eb="21">
      <t>セコウ</t>
    </rPh>
    <rPh sb="21" eb="23">
      <t>キソク</t>
    </rPh>
    <rPh sb="24" eb="25">
      <t>ダイ</t>
    </rPh>
    <rPh sb="27" eb="28">
      <t>ジョウ</t>
    </rPh>
    <rPh sb="28" eb="29">
      <t>ダイ</t>
    </rPh>
    <rPh sb="30" eb="31">
      <t>ゴウ</t>
    </rPh>
    <phoneticPr fontId="30"/>
  </si>
  <si>
    <t>使用する自動車・船舶への規格に合った表示の備え付け</t>
    <rPh sb="0" eb="2">
      <t>シヨウ</t>
    </rPh>
    <rPh sb="4" eb="7">
      <t>ジドウシャ</t>
    </rPh>
    <rPh sb="8" eb="10">
      <t>センパク</t>
    </rPh>
    <rPh sb="12" eb="14">
      <t>キカク</t>
    </rPh>
    <rPh sb="15" eb="16">
      <t>ア</t>
    </rPh>
    <rPh sb="18" eb="20">
      <t>ヒョウジ</t>
    </rPh>
    <rPh sb="21" eb="22">
      <t>ソナ</t>
    </rPh>
    <rPh sb="23" eb="24">
      <t>ツ</t>
    </rPh>
    <phoneticPr fontId="30"/>
  </si>
  <si>
    <t>使用する自動車・船舶への管理票の備え付け</t>
    <rPh sb="12" eb="14">
      <t>カンリ</t>
    </rPh>
    <rPh sb="14" eb="15">
      <t>ヒョウ</t>
    </rPh>
    <rPh sb="16" eb="17">
      <t>ソナ</t>
    </rPh>
    <rPh sb="18" eb="19">
      <t>ツ</t>
    </rPh>
    <phoneticPr fontId="30"/>
  </si>
  <si>
    <t>運搬の過程における汚染土壌とその他のものとの混合（法施行規則　第65条第5号イ）</t>
    <rPh sb="0" eb="2">
      <t>ウンパン</t>
    </rPh>
    <rPh sb="3" eb="5">
      <t>カテイ</t>
    </rPh>
    <rPh sb="9" eb="11">
      <t>オセン</t>
    </rPh>
    <rPh sb="11" eb="13">
      <t>ドジョウ</t>
    </rPh>
    <rPh sb="16" eb="17">
      <t>ホカ</t>
    </rPh>
    <rPh sb="22" eb="24">
      <t>コンゴウ</t>
    </rPh>
    <rPh sb="25" eb="26">
      <t>ホウ</t>
    </rPh>
    <rPh sb="26" eb="28">
      <t>セコウ</t>
    </rPh>
    <rPh sb="28" eb="30">
      <t>キソク</t>
    </rPh>
    <rPh sb="31" eb="32">
      <t>ダイ</t>
    </rPh>
    <rPh sb="34" eb="35">
      <t>ジョウ</t>
    </rPh>
    <rPh sb="35" eb="36">
      <t>ダイ</t>
    </rPh>
    <rPh sb="37" eb="38">
      <t>ゴウ</t>
    </rPh>
    <phoneticPr fontId="30"/>
  </si>
  <si>
    <t>汚染土壌との混合はない</t>
    <rPh sb="0" eb="2">
      <t>オセン</t>
    </rPh>
    <rPh sb="2" eb="4">
      <t>ドジョウ</t>
    </rPh>
    <rPh sb="6" eb="8">
      <t>コンゴウ</t>
    </rPh>
    <phoneticPr fontId="30"/>
  </si>
  <si>
    <t>運搬の過程における汚染土壌からのコンクリートくず等の分別（法施行規則　第65条第5号ロ）</t>
    <rPh sb="0" eb="2">
      <t>ウンパン</t>
    </rPh>
    <rPh sb="3" eb="5">
      <t>カテイ</t>
    </rPh>
    <rPh sb="9" eb="11">
      <t>オセン</t>
    </rPh>
    <rPh sb="11" eb="13">
      <t>ドジョウ</t>
    </rPh>
    <rPh sb="24" eb="25">
      <t>トウ</t>
    </rPh>
    <rPh sb="26" eb="28">
      <t>ブンベツ</t>
    </rPh>
    <rPh sb="29" eb="30">
      <t>ホウ</t>
    </rPh>
    <rPh sb="30" eb="32">
      <t>セコウ</t>
    </rPh>
    <rPh sb="32" eb="34">
      <t>キソク</t>
    </rPh>
    <rPh sb="35" eb="36">
      <t>ダイ</t>
    </rPh>
    <rPh sb="38" eb="39">
      <t>ジョウ</t>
    </rPh>
    <rPh sb="39" eb="40">
      <t>ダイ</t>
    </rPh>
    <rPh sb="41" eb="42">
      <t>ゴウ</t>
    </rPh>
    <phoneticPr fontId="30"/>
  </si>
  <si>
    <t>積替え時も含め、分別行為は行わない</t>
    <rPh sb="0" eb="2">
      <t>ツミカ</t>
    </rPh>
    <rPh sb="3" eb="4">
      <t>ジ</t>
    </rPh>
    <rPh sb="5" eb="6">
      <t>フク</t>
    </rPh>
    <rPh sb="8" eb="10">
      <t>ブンベツ</t>
    </rPh>
    <rPh sb="10" eb="12">
      <t>コウイ</t>
    </rPh>
    <rPh sb="13" eb="14">
      <t>オコナ</t>
    </rPh>
    <phoneticPr fontId="30"/>
  </si>
  <si>
    <t>異なる要措置区域等から搬出された汚染土壌との区分（法施行規則　第65条第6号ハ）</t>
    <rPh sb="0" eb="1">
      <t>コト</t>
    </rPh>
    <rPh sb="3" eb="4">
      <t>ヨウ</t>
    </rPh>
    <rPh sb="4" eb="6">
      <t>ソチ</t>
    </rPh>
    <rPh sb="6" eb="8">
      <t>クイキ</t>
    </rPh>
    <rPh sb="8" eb="9">
      <t>トウ</t>
    </rPh>
    <rPh sb="11" eb="13">
      <t>ハンシュツ</t>
    </rPh>
    <rPh sb="16" eb="18">
      <t>オセン</t>
    </rPh>
    <rPh sb="18" eb="20">
      <t>ドジョウ</t>
    </rPh>
    <rPh sb="22" eb="24">
      <t>クブン</t>
    </rPh>
    <rPh sb="25" eb="26">
      <t>ホウ</t>
    </rPh>
    <rPh sb="26" eb="28">
      <t>セコウ</t>
    </rPh>
    <rPh sb="28" eb="30">
      <t>キソク</t>
    </rPh>
    <rPh sb="31" eb="32">
      <t>ダイ</t>
    </rPh>
    <rPh sb="34" eb="35">
      <t>ジョウ</t>
    </rPh>
    <rPh sb="35" eb="36">
      <t>ダイ</t>
    </rPh>
    <rPh sb="37" eb="38">
      <t>ゴウ</t>
    </rPh>
    <phoneticPr fontId="30"/>
  </si>
  <si>
    <t>混載は行わない（使用する自動車等は、当該要措置区域等における汚染土壌の運搬を専属とする。）</t>
  </si>
  <si>
    <t>混載は行わないが、船舶以降の運搬では、同一の汚染土壌処理施設で処理を行う汚染土壌に限り、混載を行う場合がある。</t>
  </si>
  <si>
    <t>積替場所の周囲の囲い及び表示（法施行規則　第65条第6号イ）</t>
    <rPh sb="0" eb="2">
      <t>ツミカ</t>
    </rPh>
    <rPh sb="2" eb="4">
      <t>バショ</t>
    </rPh>
    <rPh sb="5" eb="7">
      <t>シュウイ</t>
    </rPh>
    <rPh sb="8" eb="9">
      <t>カコ</t>
    </rPh>
    <rPh sb="10" eb="11">
      <t>オヨ</t>
    </rPh>
    <rPh sb="12" eb="14">
      <t>ヒョウジ</t>
    </rPh>
    <rPh sb="15" eb="16">
      <t>ホウ</t>
    </rPh>
    <rPh sb="16" eb="18">
      <t>セコウ</t>
    </rPh>
    <rPh sb="18" eb="20">
      <t>キソク</t>
    </rPh>
    <rPh sb="21" eb="22">
      <t>ダイ</t>
    </rPh>
    <rPh sb="24" eb="25">
      <t>ジョウ</t>
    </rPh>
    <rPh sb="25" eb="26">
      <t>ダイ</t>
    </rPh>
    <rPh sb="27" eb="28">
      <t>ゴウ</t>
    </rPh>
    <phoneticPr fontId="30"/>
  </si>
  <si>
    <t>積替有（添付資料のとおり）</t>
    <phoneticPr fontId="20"/>
  </si>
  <si>
    <t>条件必須</t>
    <phoneticPr fontId="36"/>
  </si>
  <si>
    <t>積替行為を行う場合は必ず選択してください。</t>
    <rPh sb="2" eb="4">
      <t>コウイ</t>
    </rPh>
    <rPh sb="5" eb="6">
      <t>オコナ</t>
    </rPh>
    <rPh sb="10" eb="11">
      <t>カナラ</t>
    </rPh>
    <rPh sb="12" eb="14">
      <t>センタク</t>
    </rPh>
    <phoneticPr fontId="20"/>
  </si>
  <si>
    <t>積替場所からの有害物質等の飛散及び地下浸透並びに悪臭の発散を防止するための措置（法施行規則　第65条第6号ロ）</t>
    <rPh sb="0" eb="2">
      <t>ツミカ</t>
    </rPh>
    <rPh sb="2" eb="4">
      <t>バショ</t>
    </rPh>
    <rPh sb="7" eb="9">
      <t>ユウガイ</t>
    </rPh>
    <rPh sb="9" eb="11">
      <t>ブッシツ</t>
    </rPh>
    <rPh sb="11" eb="12">
      <t>トウ</t>
    </rPh>
    <rPh sb="13" eb="15">
      <t>ヒサン</t>
    </rPh>
    <rPh sb="15" eb="16">
      <t>オヨ</t>
    </rPh>
    <rPh sb="17" eb="19">
      <t>チカ</t>
    </rPh>
    <rPh sb="19" eb="21">
      <t>シントウ</t>
    </rPh>
    <rPh sb="21" eb="22">
      <t>ナラ</t>
    </rPh>
    <rPh sb="24" eb="26">
      <t>アクシュウ</t>
    </rPh>
    <rPh sb="27" eb="29">
      <t>ハッサン</t>
    </rPh>
    <rPh sb="30" eb="32">
      <t>ボウシ</t>
    </rPh>
    <rPh sb="37" eb="39">
      <t>ソチ</t>
    </rPh>
    <rPh sb="40" eb="41">
      <t>ホウ</t>
    </rPh>
    <rPh sb="41" eb="43">
      <t>セコウ</t>
    </rPh>
    <rPh sb="43" eb="45">
      <t>キソク</t>
    </rPh>
    <rPh sb="46" eb="47">
      <t>ダイ</t>
    </rPh>
    <rPh sb="49" eb="50">
      <t>ジョウ</t>
    </rPh>
    <rPh sb="50" eb="51">
      <t>ダイ</t>
    </rPh>
    <rPh sb="52" eb="53">
      <t>ゴウ</t>
    </rPh>
    <phoneticPr fontId="30"/>
  </si>
  <si>
    <t>積替有（添付資料のとおり）</t>
  </si>
  <si>
    <t>汚染土壌の保管（法施行規則　第65条第7号）</t>
    <rPh sb="0" eb="2">
      <t>オセン</t>
    </rPh>
    <rPh sb="2" eb="4">
      <t>ドジョウ</t>
    </rPh>
    <rPh sb="5" eb="7">
      <t>ホカン</t>
    </rPh>
    <rPh sb="8" eb="9">
      <t>ホウ</t>
    </rPh>
    <rPh sb="9" eb="11">
      <t>セコウ</t>
    </rPh>
    <rPh sb="11" eb="13">
      <t>キソク</t>
    </rPh>
    <rPh sb="14" eb="15">
      <t>ダイ</t>
    </rPh>
    <rPh sb="17" eb="18">
      <t>ジョウ</t>
    </rPh>
    <rPh sb="18" eb="19">
      <t>ダイ</t>
    </rPh>
    <rPh sb="20" eb="21">
      <t>ゴウ</t>
    </rPh>
    <phoneticPr fontId="30"/>
  </si>
  <si>
    <t>保管有</t>
    <rPh sb="0" eb="2">
      <t>ホカン</t>
    </rPh>
    <rPh sb="2" eb="3">
      <t>アリ</t>
    </rPh>
    <phoneticPr fontId="30"/>
  </si>
  <si>
    <t>保管行為を行う場合は必ず選択してください。</t>
    <rPh sb="0" eb="2">
      <t>ホカン</t>
    </rPh>
    <rPh sb="2" eb="4">
      <t>コウイ</t>
    </rPh>
    <rPh sb="5" eb="6">
      <t>オコナ</t>
    </rPh>
    <rPh sb="10" eb="11">
      <t>カナラ</t>
    </rPh>
    <rPh sb="12" eb="14">
      <t>センタク</t>
    </rPh>
    <phoneticPr fontId="20"/>
  </si>
  <si>
    <t>保管場所の周囲の囲い及び表示（法施行規則　第65条第8号イ（1）（2））</t>
    <phoneticPr fontId="30"/>
  </si>
  <si>
    <t>添付資料のとおり</t>
    <rPh sb="0" eb="2">
      <t>テンプ</t>
    </rPh>
    <rPh sb="2" eb="4">
      <t>シリョウ</t>
    </rPh>
    <phoneticPr fontId="30"/>
  </si>
  <si>
    <t>保管場所の壁面及び床面の構造（法施行規則　第65条第8号ロ（1））</t>
    <rPh sb="0" eb="2">
      <t>ホカン</t>
    </rPh>
    <rPh sb="2" eb="4">
      <t>バショ</t>
    </rPh>
    <rPh sb="5" eb="7">
      <t>ヘキメン</t>
    </rPh>
    <rPh sb="7" eb="8">
      <t>オヨ</t>
    </rPh>
    <rPh sb="9" eb="11">
      <t>ユカメン</t>
    </rPh>
    <rPh sb="12" eb="14">
      <t>コウゾウ</t>
    </rPh>
    <rPh sb="15" eb="16">
      <t>ホウ</t>
    </rPh>
    <rPh sb="16" eb="18">
      <t>セコウ</t>
    </rPh>
    <rPh sb="18" eb="20">
      <t>キソク</t>
    </rPh>
    <rPh sb="21" eb="22">
      <t>ダイ</t>
    </rPh>
    <rPh sb="24" eb="25">
      <t>ジョウ</t>
    </rPh>
    <rPh sb="25" eb="26">
      <t>ダイ</t>
    </rPh>
    <rPh sb="27" eb="28">
      <t>ゴウ</t>
    </rPh>
    <phoneticPr fontId="30"/>
  </si>
  <si>
    <t>公共用水域の汚染を防止するための排水溝等の設備（法施行規則　第65条第8号ロ（2））</t>
    <rPh sb="0" eb="3">
      <t>コウキョウヨウ</t>
    </rPh>
    <rPh sb="3" eb="5">
      <t>スイイキ</t>
    </rPh>
    <rPh sb="6" eb="8">
      <t>オセン</t>
    </rPh>
    <rPh sb="9" eb="11">
      <t>ボウシ</t>
    </rPh>
    <rPh sb="16" eb="19">
      <t>ハイスイコウ</t>
    </rPh>
    <rPh sb="19" eb="20">
      <t>トウ</t>
    </rPh>
    <rPh sb="21" eb="23">
      <t>セツビ</t>
    </rPh>
    <rPh sb="24" eb="25">
      <t>ホウ</t>
    </rPh>
    <rPh sb="25" eb="27">
      <t>セコウ</t>
    </rPh>
    <rPh sb="27" eb="29">
      <t>キソク</t>
    </rPh>
    <rPh sb="30" eb="31">
      <t>ダイ</t>
    </rPh>
    <rPh sb="33" eb="34">
      <t>ジョウ</t>
    </rPh>
    <rPh sb="34" eb="35">
      <t>ダイ</t>
    </rPh>
    <rPh sb="36" eb="37">
      <t>ゴウ</t>
    </rPh>
    <phoneticPr fontId="30"/>
  </si>
  <si>
    <t>排気による健康被害を防止するための設備（法施行規則　第65条第8号ロ（3））</t>
    <rPh sb="0" eb="2">
      <t>ハイキ</t>
    </rPh>
    <rPh sb="5" eb="7">
      <t>ケンコウ</t>
    </rPh>
    <rPh sb="7" eb="9">
      <t>ヒガイ</t>
    </rPh>
    <rPh sb="10" eb="12">
      <t>ボウシ</t>
    </rPh>
    <rPh sb="17" eb="19">
      <t>セツビ</t>
    </rPh>
    <rPh sb="20" eb="21">
      <t>ホウ</t>
    </rPh>
    <rPh sb="21" eb="23">
      <t>セコウ</t>
    </rPh>
    <rPh sb="23" eb="25">
      <t>キソク</t>
    </rPh>
    <rPh sb="26" eb="27">
      <t>ダイ</t>
    </rPh>
    <rPh sb="29" eb="30">
      <t>ジョウ</t>
    </rPh>
    <rPh sb="30" eb="31">
      <t>ダイ</t>
    </rPh>
    <rPh sb="32" eb="33">
      <t>ゴウ</t>
    </rPh>
    <phoneticPr fontId="30"/>
  </si>
  <si>
    <t>積替及び保管に係る汚染土壌の荷卸し等における汚染土壌の飛散を防止するための方法（法施行規則　第65条第9号）</t>
    <rPh sb="0" eb="2">
      <t>ツミカ</t>
    </rPh>
    <rPh sb="2" eb="3">
      <t>オヨ</t>
    </rPh>
    <rPh sb="4" eb="6">
      <t>ホカン</t>
    </rPh>
    <rPh sb="7" eb="8">
      <t>カカ</t>
    </rPh>
    <rPh sb="9" eb="11">
      <t>オセン</t>
    </rPh>
    <rPh sb="11" eb="13">
      <t>ドジョウ</t>
    </rPh>
    <rPh sb="14" eb="16">
      <t>ニオロ</t>
    </rPh>
    <rPh sb="17" eb="18">
      <t>トウ</t>
    </rPh>
    <rPh sb="22" eb="24">
      <t>オセン</t>
    </rPh>
    <rPh sb="24" eb="26">
      <t>ドジョウ</t>
    </rPh>
    <rPh sb="27" eb="29">
      <t>ヒサン</t>
    </rPh>
    <rPh sb="30" eb="32">
      <t>ボウシ</t>
    </rPh>
    <rPh sb="37" eb="39">
      <t>ホウホウ</t>
    </rPh>
    <rPh sb="40" eb="45">
      <t>ホウセコウキソク</t>
    </rPh>
    <rPh sb="46" eb="47">
      <t>ダイ</t>
    </rPh>
    <rPh sb="49" eb="50">
      <t>ジョウ</t>
    </rPh>
    <rPh sb="50" eb="51">
      <t>ダイ</t>
    </rPh>
    <rPh sb="52" eb="53">
      <t>ゴウ</t>
    </rPh>
    <phoneticPr fontId="30"/>
  </si>
  <si>
    <t>仮囲い</t>
  </si>
  <si>
    <t>積替又は保管行為を行う場合は必ず選択してください。</t>
    <rPh sb="0" eb="2">
      <t>ツミカ</t>
    </rPh>
    <rPh sb="2" eb="3">
      <t>マタ</t>
    </rPh>
    <rPh sb="4" eb="6">
      <t>ホカン</t>
    </rPh>
    <rPh sb="6" eb="8">
      <t>コウイ</t>
    </rPh>
    <rPh sb="9" eb="10">
      <t>オコナ</t>
    </rPh>
    <rPh sb="14" eb="15">
      <t>カナラ</t>
    </rPh>
    <rPh sb="16" eb="18">
      <t>センタク</t>
    </rPh>
    <phoneticPr fontId="20"/>
  </si>
  <si>
    <t>散水</t>
  </si>
  <si>
    <t>浸出防止シート</t>
  </si>
  <si>
    <t>敷鉄板</t>
  </si>
  <si>
    <t>洗車</t>
  </si>
  <si>
    <t>フレコンバッグ</t>
  </si>
  <si>
    <t>荒天時の作業中止</t>
  </si>
  <si>
    <t>その他(備考欄に詳細を記入すること)</t>
    <phoneticPr fontId="30"/>
  </si>
  <si>
    <t>届出書に記載の施設でのみ実施</t>
    <rPh sb="0" eb="3">
      <t>トドケデショ</t>
    </rPh>
    <rPh sb="4" eb="6">
      <t>キサイ</t>
    </rPh>
    <rPh sb="7" eb="9">
      <t>シセツ</t>
    </rPh>
    <rPh sb="12" eb="14">
      <t>ジッシ</t>
    </rPh>
    <phoneticPr fontId="30"/>
  </si>
  <si>
    <t>搬出の日から30日以内に終了する</t>
    <rPh sb="0" eb="2">
      <t>ハンシュツ</t>
    </rPh>
    <rPh sb="3" eb="4">
      <t>ヒ</t>
    </rPh>
    <rPh sb="8" eb="9">
      <t>ニチ</t>
    </rPh>
    <rPh sb="9" eb="11">
      <t>イナイ</t>
    </rPh>
    <rPh sb="12" eb="14">
      <t>シュウリョウ</t>
    </rPh>
    <phoneticPr fontId="30"/>
  </si>
  <si>
    <t>管理票の交付又は回付を規定</t>
    <rPh sb="0" eb="2">
      <t>カンリ</t>
    </rPh>
    <rPh sb="2" eb="3">
      <t>ヒョウ</t>
    </rPh>
    <rPh sb="4" eb="6">
      <t>コウフ</t>
    </rPh>
    <rPh sb="6" eb="7">
      <t>マタ</t>
    </rPh>
    <rPh sb="8" eb="10">
      <t>カイフ</t>
    </rPh>
    <rPh sb="11" eb="13">
      <t>キテイ</t>
    </rPh>
    <phoneticPr fontId="30"/>
  </si>
  <si>
    <t>委託無</t>
    <rPh sb="0" eb="2">
      <t>イタク</t>
    </rPh>
    <rPh sb="2" eb="3">
      <t>ナシ</t>
    </rPh>
    <phoneticPr fontId="30"/>
  </si>
  <si>
    <t>汚染土壌を処理する場合</t>
    <rPh sb="0" eb="2">
      <t>オセン</t>
    </rPh>
    <rPh sb="2" eb="4">
      <t>ドジョウ</t>
    </rPh>
    <rPh sb="5" eb="7">
      <t>ショリ</t>
    </rPh>
    <rPh sb="9" eb="11">
      <t>バアイ</t>
    </rPh>
    <phoneticPr fontId="30"/>
  </si>
  <si>
    <t>委託先①</t>
    <rPh sb="0" eb="3">
      <t>イタクサキ</t>
    </rPh>
    <phoneticPr fontId="30"/>
  </si>
  <si>
    <t>汚染土壌処理業者名</t>
    <rPh sb="0" eb="2">
      <t>オセン</t>
    </rPh>
    <rPh sb="2" eb="4">
      <t>ドジョウ</t>
    </rPh>
    <rPh sb="4" eb="6">
      <t>ショリ</t>
    </rPh>
    <rPh sb="6" eb="8">
      <t>ギョウシャ</t>
    </rPh>
    <rPh sb="8" eb="9">
      <t>メイ</t>
    </rPh>
    <phoneticPr fontId="2"/>
  </si>
  <si>
    <t>処理施設で処理を行う場合は必ず記入してください。</t>
    <rPh sb="0" eb="2">
      <t>ショリ</t>
    </rPh>
    <rPh sb="2" eb="4">
      <t>シセツ</t>
    </rPh>
    <rPh sb="5" eb="7">
      <t>ショリ</t>
    </rPh>
    <rPh sb="8" eb="9">
      <t>オコナ</t>
    </rPh>
    <rPh sb="10" eb="12">
      <t>バアイ</t>
    </rPh>
    <rPh sb="13" eb="14">
      <t>カナラ</t>
    </rPh>
    <rPh sb="15" eb="17">
      <t>キニュウ</t>
    </rPh>
    <phoneticPr fontId="20"/>
  </si>
  <si>
    <t>汚染土壌を処理する施設の所在地</t>
  </si>
  <si>
    <t>処理予定数量</t>
    <rPh sb="0" eb="2">
      <t>ショリ</t>
    </rPh>
    <rPh sb="2" eb="4">
      <t>ヨテイ</t>
    </rPh>
    <rPh sb="4" eb="6">
      <t>スウリョウ</t>
    </rPh>
    <phoneticPr fontId="30"/>
  </si>
  <si>
    <t>㎥</t>
    <phoneticPr fontId="20"/>
  </si>
  <si>
    <t>処理施設で処理を行う場合は必ず記入してください。委託先毎の契約数量をご記入ください。</t>
    <rPh sb="0" eb="2">
      <t>ショリ</t>
    </rPh>
    <rPh sb="2" eb="4">
      <t>シセツ</t>
    </rPh>
    <rPh sb="5" eb="7">
      <t>ショリ</t>
    </rPh>
    <rPh sb="8" eb="9">
      <t>オコナ</t>
    </rPh>
    <rPh sb="10" eb="12">
      <t>バアイ</t>
    </rPh>
    <rPh sb="13" eb="14">
      <t>カナラ</t>
    </rPh>
    <rPh sb="15" eb="17">
      <t>キニュウ</t>
    </rPh>
    <phoneticPr fontId="20"/>
  </si>
  <si>
    <t>処理物質</t>
    <rPh sb="0" eb="4">
      <t>ショリブッシツ</t>
    </rPh>
    <phoneticPr fontId="30"/>
  </si>
  <si>
    <t>処理施設で処理を行う場合は必ず記入してください。以下のように記入してください。鉛（含有量基準超過、溶出量基準超過）、水銀（溶出量基準超過）</t>
    <rPh sb="0" eb="2">
      <t>ショリ</t>
    </rPh>
    <rPh sb="2" eb="4">
      <t>シセツ</t>
    </rPh>
    <rPh sb="5" eb="7">
      <t>ショリ</t>
    </rPh>
    <rPh sb="8" eb="9">
      <t>オコナ</t>
    </rPh>
    <rPh sb="10" eb="12">
      <t>バアイ</t>
    </rPh>
    <rPh sb="13" eb="14">
      <t>カナラ</t>
    </rPh>
    <rPh sb="15" eb="17">
      <t>キニュウ</t>
    </rPh>
    <rPh sb="24" eb="26">
      <t>イカ</t>
    </rPh>
    <rPh sb="30" eb="32">
      <t>キニュウ</t>
    </rPh>
    <phoneticPr fontId="20"/>
  </si>
  <si>
    <t>契約期間</t>
    <rPh sb="0" eb="2">
      <t>ケイヤク</t>
    </rPh>
    <rPh sb="2" eb="4">
      <t>キカン</t>
    </rPh>
    <phoneticPr fontId="30"/>
  </si>
  <si>
    <t>～</t>
    <phoneticPr fontId="20"/>
  </si>
  <si>
    <t>汚染土壌処理業許可証の許可番号</t>
    <rPh sb="0" eb="2">
      <t>オセン</t>
    </rPh>
    <rPh sb="2" eb="4">
      <t>ドジョウ</t>
    </rPh>
    <rPh sb="4" eb="6">
      <t>ショリ</t>
    </rPh>
    <rPh sb="6" eb="7">
      <t>ギョウ</t>
    </rPh>
    <rPh sb="7" eb="10">
      <t>キョカショウ</t>
    </rPh>
    <rPh sb="11" eb="13">
      <t>キョカ</t>
    </rPh>
    <rPh sb="13" eb="15">
      <t>バンゴウ</t>
    </rPh>
    <phoneticPr fontId="30"/>
  </si>
  <si>
    <t>委託先②</t>
    <rPh sb="0" eb="3">
      <t>イタクサキ</t>
    </rPh>
    <phoneticPr fontId="30"/>
  </si>
  <si>
    <t>委託先③</t>
    <rPh sb="0" eb="3">
      <t>イタクサキ</t>
    </rPh>
    <phoneticPr fontId="30"/>
  </si>
  <si>
    <t>委託先④</t>
    <rPh sb="0" eb="3">
      <t>イタクサキ</t>
    </rPh>
    <phoneticPr fontId="30"/>
  </si>
  <si>
    <t>委託先⑤</t>
    <rPh sb="0" eb="3">
      <t>イタクサキ</t>
    </rPh>
    <phoneticPr fontId="30"/>
  </si>
  <si>
    <t>区域間移動により形質変更に使用する場合</t>
    <rPh sb="0" eb="2">
      <t>クイキ</t>
    </rPh>
    <rPh sb="2" eb="3">
      <t>カン</t>
    </rPh>
    <rPh sb="3" eb="5">
      <t>イドウ</t>
    </rPh>
    <rPh sb="8" eb="10">
      <t>ケイシツ</t>
    </rPh>
    <rPh sb="10" eb="12">
      <t>ヘンコウ</t>
    </rPh>
    <rPh sb="13" eb="15">
      <t>シヨウ</t>
    </rPh>
    <rPh sb="17" eb="19">
      <t>バアイ</t>
    </rPh>
    <phoneticPr fontId="30"/>
  </si>
  <si>
    <t>搬出先①</t>
    <rPh sb="0" eb="2">
      <t>ハンシュツ</t>
    </rPh>
    <rPh sb="2" eb="3">
      <t>サキ</t>
    </rPh>
    <phoneticPr fontId="30"/>
  </si>
  <si>
    <t>搬出予定数量</t>
    <rPh sb="0" eb="2">
      <t>ハンシュツ</t>
    </rPh>
    <rPh sb="2" eb="4">
      <t>ヨテイ</t>
    </rPh>
    <rPh sb="4" eb="6">
      <t>スウリョウ</t>
    </rPh>
    <phoneticPr fontId="30"/>
  </si>
  <si>
    <t>区域間移動を行う場合は必ず選択してください。</t>
    <rPh sb="0" eb="5">
      <t>クイキカンイドウ</t>
    </rPh>
    <rPh sb="6" eb="7">
      <t>オコナ</t>
    </rPh>
    <rPh sb="8" eb="10">
      <t>バアイ</t>
    </rPh>
    <rPh sb="11" eb="12">
      <t>カナラ</t>
    </rPh>
    <rPh sb="13" eb="15">
      <t>センタク</t>
    </rPh>
    <phoneticPr fontId="20"/>
  </si>
  <si>
    <t>規則第65条の2に規定する要件に該当することを証する書類</t>
    <rPh sb="0" eb="2">
      <t>キソク</t>
    </rPh>
    <rPh sb="2" eb="3">
      <t>ダイ</t>
    </rPh>
    <rPh sb="5" eb="6">
      <t>ジョウ</t>
    </rPh>
    <rPh sb="9" eb="11">
      <t>キテイ</t>
    </rPh>
    <rPh sb="13" eb="15">
      <t>ヨウケン</t>
    </rPh>
    <rPh sb="16" eb="18">
      <t>ガイトウ</t>
    </rPh>
    <rPh sb="23" eb="24">
      <t>ショウ</t>
    </rPh>
    <rPh sb="26" eb="28">
      <t>ショルイ</t>
    </rPh>
    <phoneticPr fontId="30"/>
  </si>
  <si>
    <t>規則第65条の3に規定する要件に該当することを証する書類</t>
    <rPh sb="0" eb="2">
      <t>キソク</t>
    </rPh>
    <rPh sb="2" eb="3">
      <t>ダイ</t>
    </rPh>
    <rPh sb="5" eb="6">
      <t>ジョウ</t>
    </rPh>
    <rPh sb="9" eb="11">
      <t>キテイ</t>
    </rPh>
    <rPh sb="13" eb="15">
      <t>ヨウケン</t>
    </rPh>
    <rPh sb="16" eb="18">
      <t>ガイトウ</t>
    </rPh>
    <rPh sb="23" eb="24">
      <t>ショウ</t>
    </rPh>
    <rPh sb="26" eb="28">
      <t>ショルイ</t>
    </rPh>
    <phoneticPr fontId="30"/>
  </si>
  <si>
    <t>搬出先②</t>
    <rPh sb="0" eb="2">
      <t>ハンシュツ</t>
    </rPh>
    <rPh sb="2" eb="3">
      <t>サキ</t>
    </rPh>
    <phoneticPr fontId="30"/>
  </si>
  <si>
    <t>搬出先③</t>
    <rPh sb="0" eb="2">
      <t>ハンシュツ</t>
    </rPh>
    <rPh sb="2" eb="3">
      <t>サキ</t>
    </rPh>
    <phoneticPr fontId="30"/>
  </si>
  <si>
    <t>搬出先④</t>
    <rPh sb="0" eb="2">
      <t>ハンシュツ</t>
    </rPh>
    <rPh sb="2" eb="3">
      <t>サキ</t>
    </rPh>
    <phoneticPr fontId="30"/>
  </si>
  <si>
    <t>搬出先⑤</t>
    <rPh sb="0" eb="2">
      <t>ハンシュツ</t>
    </rPh>
    <rPh sb="2" eb="3">
      <t>サキ</t>
    </rPh>
    <phoneticPr fontId="30"/>
  </si>
  <si>
    <t>飛び地間移動により形質変更に使用する場合</t>
    <rPh sb="0" eb="1">
      <t>ト</t>
    </rPh>
    <rPh sb="2" eb="3">
      <t>チ</t>
    </rPh>
    <rPh sb="3" eb="4">
      <t>カン</t>
    </rPh>
    <rPh sb="4" eb="6">
      <t>イドウ</t>
    </rPh>
    <rPh sb="9" eb="11">
      <t>ケイシツ</t>
    </rPh>
    <rPh sb="11" eb="13">
      <t>ヘンコウ</t>
    </rPh>
    <rPh sb="14" eb="16">
      <t>シヨウ</t>
    </rPh>
    <rPh sb="18" eb="20">
      <t>バアイ</t>
    </rPh>
    <phoneticPr fontId="30"/>
  </si>
  <si>
    <t>飛び地間移動を行う場合は必ず選択してください。</t>
    <rPh sb="0" eb="1">
      <t>ト</t>
    </rPh>
    <rPh sb="2" eb="3">
      <t>チ</t>
    </rPh>
    <rPh sb="3" eb="4">
      <t>カン</t>
    </rPh>
    <rPh sb="4" eb="6">
      <t>イドウ</t>
    </rPh>
    <rPh sb="7" eb="8">
      <t>オコナ</t>
    </rPh>
    <rPh sb="9" eb="11">
      <t>バアイ</t>
    </rPh>
    <rPh sb="12" eb="13">
      <t>カナラ</t>
    </rPh>
    <rPh sb="14" eb="16">
      <t>センタク</t>
    </rPh>
    <phoneticPr fontId="20"/>
  </si>
  <si>
    <t>積替え施設</t>
    <rPh sb="0" eb="2">
      <t>ツミカ</t>
    </rPh>
    <rPh sb="3" eb="5">
      <t>シセツ</t>
    </rPh>
    <phoneticPr fontId="30"/>
  </si>
  <si>
    <t>施設①</t>
    <rPh sb="0" eb="2">
      <t>シセツ</t>
    </rPh>
    <phoneticPr fontId="20"/>
  </si>
  <si>
    <t>施設名称</t>
    <rPh sb="0" eb="2">
      <t>シセツ</t>
    </rPh>
    <rPh sb="2" eb="4">
      <t>メイショウ</t>
    </rPh>
    <phoneticPr fontId="3"/>
  </si>
  <si>
    <t>積替え施設を利用する場合は必ず選択してください。</t>
    <rPh sb="0" eb="2">
      <t>ツミカ</t>
    </rPh>
    <rPh sb="3" eb="5">
      <t>シセツ</t>
    </rPh>
    <rPh sb="6" eb="8">
      <t>リヨウ</t>
    </rPh>
    <rPh sb="10" eb="12">
      <t>バアイ</t>
    </rPh>
    <rPh sb="13" eb="14">
      <t>カナラ</t>
    </rPh>
    <rPh sb="15" eb="17">
      <t>センタク</t>
    </rPh>
    <phoneticPr fontId="20"/>
  </si>
  <si>
    <t>所在地</t>
    <rPh sb="0" eb="3">
      <t>ショザイチ</t>
    </rPh>
    <phoneticPr fontId="3"/>
  </si>
  <si>
    <t>施設②</t>
    <rPh sb="0" eb="2">
      <t>シセツ</t>
    </rPh>
    <phoneticPr fontId="20"/>
  </si>
  <si>
    <t>施設③</t>
    <rPh sb="0" eb="2">
      <t>シセツ</t>
    </rPh>
    <phoneticPr fontId="20"/>
  </si>
  <si>
    <t>施設④</t>
    <rPh sb="0" eb="2">
      <t>シセツ</t>
    </rPh>
    <phoneticPr fontId="20"/>
  </si>
  <si>
    <t>施設⑤</t>
    <rPh sb="0" eb="2">
      <t>シセツ</t>
    </rPh>
    <phoneticPr fontId="20"/>
  </si>
  <si>
    <t>施設⑥</t>
    <rPh sb="0" eb="2">
      <t>シセツ</t>
    </rPh>
    <phoneticPr fontId="20"/>
  </si>
  <si>
    <t>施設⑦</t>
    <rPh sb="0" eb="2">
      <t>シセツ</t>
    </rPh>
    <phoneticPr fontId="20"/>
  </si>
  <si>
    <t>施設⑧</t>
    <rPh sb="0" eb="2">
      <t>シセツ</t>
    </rPh>
    <phoneticPr fontId="20"/>
  </si>
  <si>
    <t>施設⑨</t>
    <rPh sb="0" eb="2">
      <t>シセツ</t>
    </rPh>
    <phoneticPr fontId="20"/>
  </si>
  <si>
    <t>施設⑩</t>
    <rPh sb="0" eb="2">
      <t>シセツ</t>
    </rPh>
    <phoneticPr fontId="20"/>
  </si>
  <si>
    <t>保管施設</t>
    <rPh sb="0" eb="2">
      <t>ホカン</t>
    </rPh>
    <rPh sb="2" eb="4">
      <t>シセツ</t>
    </rPh>
    <phoneticPr fontId="30"/>
  </si>
  <si>
    <t>保管施設を利用する場合は必ず選択してください。</t>
    <rPh sb="0" eb="2">
      <t>ホカン</t>
    </rPh>
    <rPh sb="2" eb="4">
      <t>シセツ</t>
    </rPh>
    <rPh sb="5" eb="7">
      <t>リヨウ</t>
    </rPh>
    <rPh sb="9" eb="11">
      <t>バアイ</t>
    </rPh>
    <rPh sb="12" eb="13">
      <t>カナラ</t>
    </rPh>
    <rPh sb="14" eb="16">
      <t>センタク</t>
    </rPh>
    <phoneticPr fontId="20"/>
  </si>
  <si>
    <t>変更事項の選択肢一覧</t>
    <rPh sb="0" eb="2">
      <t>ヘンコウ</t>
    </rPh>
    <rPh sb="2" eb="4">
      <t>ジコウ</t>
    </rPh>
    <rPh sb="5" eb="8">
      <t>センタクシ</t>
    </rPh>
    <rPh sb="8" eb="10">
      <t>イチラン</t>
    </rPh>
    <phoneticPr fontId="1"/>
  </si>
  <si>
    <t>16条1項搬出の添付書類</t>
    <rPh sb="2" eb="3">
      <t>ジョウ</t>
    </rPh>
    <rPh sb="4" eb="5">
      <t>コウ</t>
    </rPh>
    <rPh sb="5" eb="7">
      <t>ハンシュツ</t>
    </rPh>
    <rPh sb="8" eb="10">
      <t>テンプ</t>
    </rPh>
    <rPh sb="10" eb="12">
      <t>ショルイ</t>
    </rPh>
    <phoneticPr fontId="1"/>
  </si>
  <si>
    <t>汚染土壌の汚染状態</t>
    <rPh sb="0" eb="2">
      <t>オセン</t>
    </rPh>
    <rPh sb="2" eb="4">
      <t>ドジョウ</t>
    </rPh>
    <rPh sb="5" eb="7">
      <t>オセン</t>
    </rPh>
    <rPh sb="7" eb="9">
      <t>ジョウタイ</t>
    </rPh>
    <phoneticPr fontId="1"/>
  </si>
  <si>
    <t>汚染土壌の場所を明らかにした要措置区域等の図面</t>
    <rPh sb="0" eb="2">
      <t>オセン</t>
    </rPh>
    <rPh sb="2" eb="4">
      <t>ドジョウ</t>
    </rPh>
    <rPh sb="5" eb="7">
      <t>バショ</t>
    </rPh>
    <rPh sb="8" eb="9">
      <t>アキ</t>
    </rPh>
    <rPh sb="14" eb="15">
      <t>ヨウ</t>
    </rPh>
    <rPh sb="15" eb="17">
      <t>ソチ</t>
    </rPh>
    <rPh sb="17" eb="20">
      <t>クイキナド</t>
    </rPh>
    <rPh sb="21" eb="23">
      <t>ズメン</t>
    </rPh>
    <phoneticPr fontId="1"/>
  </si>
  <si>
    <t>汚染土壌の運搬の方法</t>
    <rPh sb="0" eb="2">
      <t>オセン</t>
    </rPh>
    <rPh sb="2" eb="4">
      <t>ドジョウ</t>
    </rPh>
    <phoneticPr fontId="1"/>
  </si>
  <si>
    <t>土量集計表</t>
    <rPh sb="0" eb="5">
      <t>ドリョウシュウケイヒョウ</t>
    </rPh>
    <phoneticPr fontId="1"/>
  </si>
  <si>
    <t>汚染土壌を運搬する者</t>
    <rPh sb="0" eb="2">
      <t>オセン</t>
    </rPh>
    <rPh sb="2" eb="4">
      <t>ドジョウ</t>
    </rPh>
    <phoneticPr fontId="1"/>
  </si>
  <si>
    <t>運搬フロー図</t>
    <rPh sb="0" eb="2">
      <t>ウンパン</t>
    </rPh>
    <rPh sb="5" eb="6">
      <t>ズ</t>
    </rPh>
    <phoneticPr fontId="1"/>
  </si>
  <si>
    <t>運搬の用に供する自動車等の構造を記した書類</t>
    <rPh sb="0" eb="2">
      <t>ウンパン</t>
    </rPh>
    <rPh sb="3" eb="4">
      <t>ヨウ</t>
    </rPh>
    <rPh sb="5" eb="6">
      <t>キョウ</t>
    </rPh>
    <rPh sb="8" eb="12">
      <t>ジドウシャナド</t>
    </rPh>
    <rPh sb="13" eb="15">
      <t>コウゾウ</t>
    </rPh>
    <rPh sb="16" eb="17">
      <t>シル</t>
    </rPh>
    <rPh sb="19" eb="21">
      <t>ショルイ</t>
    </rPh>
    <phoneticPr fontId="1"/>
  </si>
  <si>
    <t>運搬の用に供する自動車等の使用者</t>
    <rPh sb="0" eb="2">
      <t>ウンパン</t>
    </rPh>
    <rPh sb="3" eb="4">
      <t>ヨウ</t>
    </rPh>
    <rPh sb="5" eb="6">
      <t>キョウ</t>
    </rPh>
    <rPh sb="8" eb="11">
      <t>ジドウシャ</t>
    </rPh>
    <rPh sb="11" eb="12">
      <t>ナド</t>
    </rPh>
    <rPh sb="13" eb="16">
      <t>シヨウシャ</t>
    </rPh>
    <phoneticPr fontId="1"/>
  </si>
  <si>
    <t>積替え施設に関する書類</t>
    <rPh sb="0" eb="2">
      <t>ツミカ</t>
    </rPh>
    <rPh sb="3" eb="5">
      <t>シセツ</t>
    </rPh>
    <rPh sb="6" eb="7">
      <t>カン</t>
    </rPh>
    <rPh sb="9" eb="11">
      <t>ショルイ</t>
    </rPh>
    <phoneticPr fontId="1"/>
  </si>
  <si>
    <t>積替の用に供する施設</t>
    <rPh sb="0" eb="2">
      <t>ツミカ</t>
    </rPh>
    <rPh sb="3" eb="4">
      <t>ヨウ</t>
    </rPh>
    <rPh sb="5" eb="6">
      <t>キョウ</t>
    </rPh>
    <rPh sb="8" eb="10">
      <t>シセツ</t>
    </rPh>
    <phoneticPr fontId="1"/>
  </si>
  <si>
    <t>保管施設の構造を記した書類</t>
    <rPh sb="0" eb="2">
      <t>ホカン</t>
    </rPh>
    <rPh sb="2" eb="4">
      <t>シセツ</t>
    </rPh>
    <rPh sb="5" eb="7">
      <t>コウゾウ</t>
    </rPh>
    <rPh sb="8" eb="9">
      <t>シル</t>
    </rPh>
    <rPh sb="11" eb="13">
      <t>ショルイ</t>
    </rPh>
    <phoneticPr fontId="1"/>
  </si>
  <si>
    <t>保管の用に供する施設</t>
    <rPh sb="3" eb="4">
      <t>ヨウ</t>
    </rPh>
    <rPh sb="5" eb="6">
      <t>キョウ</t>
    </rPh>
    <rPh sb="8" eb="10">
      <t>シセツ</t>
    </rPh>
    <phoneticPr fontId="1"/>
  </si>
  <si>
    <t>管理票の写し</t>
    <rPh sb="0" eb="2">
      <t>カンリ</t>
    </rPh>
    <rPh sb="2" eb="3">
      <t>ヒョウ</t>
    </rPh>
    <rPh sb="4" eb="5">
      <t>ウツ</t>
    </rPh>
    <phoneticPr fontId="1"/>
  </si>
  <si>
    <t>汚染土壌を処理する者及び施設</t>
    <rPh sb="0" eb="2">
      <t>オセン</t>
    </rPh>
    <rPh sb="2" eb="4">
      <t>ドジョウ</t>
    </rPh>
    <rPh sb="5" eb="7">
      <t>ショリ</t>
    </rPh>
    <rPh sb="9" eb="10">
      <t>モノ</t>
    </rPh>
    <rPh sb="10" eb="11">
      <t>オヨ</t>
    </rPh>
    <rPh sb="12" eb="14">
      <t>シセツ</t>
    </rPh>
    <phoneticPr fontId="1"/>
  </si>
  <si>
    <t>契約書の写し</t>
    <rPh sb="0" eb="3">
      <t>ケイヤクショ</t>
    </rPh>
    <rPh sb="4" eb="5">
      <t>ウツ</t>
    </rPh>
    <phoneticPr fontId="1"/>
  </si>
  <si>
    <t>区域間移動の搬出元所在地</t>
  </si>
  <si>
    <t>汚染土壌処理業許可証の写し</t>
    <rPh sb="0" eb="2">
      <t>オセン</t>
    </rPh>
    <rPh sb="2" eb="4">
      <t>ドジョウ</t>
    </rPh>
    <rPh sb="4" eb="6">
      <t>ショリ</t>
    </rPh>
    <rPh sb="6" eb="7">
      <t>ギョウ</t>
    </rPh>
    <rPh sb="7" eb="10">
      <t>キョカショウ</t>
    </rPh>
    <rPh sb="11" eb="12">
      <t>ウツ</t>
    </rPh>
    <phoneticPr fontId="1"/>
  </si>
  <si>
    <t>飛び地間移動の搬出元所在地</t>
  </si>
  <si>
    <t>土壌調査に関する事項</t>
    <rPh sb="0" eb="2">
      <t>ドジョウ</t>
    </rPh>
    <rPh sb="2" eb="4">
      <t>チョウサ</t>
    </rPh>
    <rPh sb="5" eb="6">
      <t>カン</t>
    </rPh>
    <rPh sb="8" eb="10">
      <t>ジコウ</t>
    </rPh>
    <phoneticPr fontId="1"/>
  </si>
  <si>
    <t>区域間移動の搬出先所在地</t>
  </si>
  <si>
    <t>届出者と法人代表者の関係を明らかにした書類</t>
    <rPh sb="0" eb="2">
      <t>トドケデ</t>
    </rPh>
    <rPh sb="2" eb="3">
      <t>シャ</t>
    </rPh>
    <rPh sb="4" eb="6">
      <t>ホウジン</t>
    </rPh>
    <rPh sb="6" eb="9">
      <t>ダイヒョウシャ</t>
    </rPh>
    <rPh sb="10" eb="12">
      <t>カンケイ</t>
    </rPh>
    <rPh sb="13" eb="14">
      <t>アキ</t>
    </rPh>
    <rPh sb="19" eb="21">
      <t>ショルイ</t>
    </rPh>
    <phoneticPr fontId="1"/>
  </si>
  <si>
    <t>飛び地間移動の搬出先所在地</t>
  </si>
  <si>
    <t>※要措置区域に係る届出の場合は、
「無（法律のみ）」を選択してください。
（代用不可）</t>
    <rPh sb="1" eb="2">
      <t>ヨウ</t>
    </rPh>
    <rPh sb="2" eb="4">
      <t>ソチ</t>
    </rPh>
    <rPh sb="4" eb="6">
      <t>クイキ</t>
    </rPh>
    <rPh sb="7" eb="8">
      <t>カカワ</t>
    </rPh>
    <rPh sb="9" eb="11">
      <t>トドケデ</t>
    </rPh>
    <rPh sb="12" eb="14">
      <t>バアイ</t>
    </rPh>
    <rPh sb="18" eb="19">
      <t>ナシ</t>
    </rPh>
    <rPh sb="20" eb="22">
      <t>ホウリツ</t>
    </rPh>
    <rPh sb="27" eb="29">
      <t>センタク</t>
    </rPh>
    <rPh sb="38" eb="40">
      <t>ダイヨウ</t>
    </rPh>
    <rPh sb="40" eb="42">
      <t>フカ</t>
    </rPh>
    <phoneticPr fontId="20"/>
  </si>
  <si>
    <t>汚染土壌の荷卸し
（法施行規則　第65条第10号）</t>
    <rPh sb="5" eb="7">
      <t>ニオロ</t>
    </rPh>
    <rPh sb="10" eb="11">
      <t>ホウ</t>
    </rPh>
    <rPh sb="11" eb="13">
      <t>セコウ</t>
    </rPh>
    <rPh sb="13" eb="15">
      <t>キソク</t>
    </rPh>
    <rPh sb="16" eb="17">
      <t>ダイ</t>
    </rPh>
    <rPh sb="19" eb="20">
      <t>ジョウ</t>
    </rPh>
    <rPh sb="20" eb="21">
      <t>ダイ</t>
    </rPh>
    <rPh sb="23" eb="24">
      <t>ゴウ</t>
    </rPh>
    <phoneticPr fontId="30"/>
  </si>
  <si>
    <t>汚染土壌の引渡し
（法施行規則　第65条第11号）</t>
    <rPh sb="0" eb="2">
      <t>オセン</t>
    </rPh>
    <rPh sb="2" eb="4">
      <t>ドジョウ</t>
    </rPh>
    <rPh sb="5" eb="6">
      <t>ヒ</t>
    </rPh>
    <rPh sb="6" eb="7">
      <t>ワタ</t>
    </rPh>
    <rPh sb="10" eb="11">
      <t>ホウ</t>
    </rPh>
    <rPh sb="11" eb="13">
      <t>セコウ</t>
    </rPh>
    <rPh sb="13" eb="15">
      <t>キソク</t>
    </rPh>
    <rPh sb="16" eb="17">
      <t>ダイ</t>
    </rPh>
    <rPh sb="19" eb="20">
      <t>ジョウ</t>
    </rPh>
    <rPh sb="20" eb="21">
      <t>ダイ</t>
    </rPh>
    <rPh sb="23" eb="24">
      <t>ゴウ</t>
    </rPh>
    <phoneticPr fontId="30"/>
  </si>
  <si>
    <t>汚染土壌の運搬の期限
（法施行規則　第65条第12条）</t>
    <rPh sb="0" eb="2">
      <t>オセン</t>
    </rPh>
    <rPh sb="2" eb="4">
      <t>ドジョウ</t>
    </rPh>
    <rPh sb="5" eb="7">
      <t>ウンパン</t>
    </rPh>
    <rPh sb="8" eb="10">
      <t>キゲン</t>
    </rPh>
    <rPh sb="12" eb="13">
      <t>ホウ</t>
    </rPh>
    <rPh sb="13" eb="15">
      <t>セコウ</t>
    </rPh>
    <rPh sb="15" eb="17">
      <t>キソク</t>
    </rPh>
    <rPh sb="18" eb="19">
      <t>ダイ</t>
    </rPh>
    <rPh sb="21" eb="22">
      <t>ジョウ</t>
    </rPh>
    <rPh sb="22" eb="23">
      <t>ダイ</t>
    </rPh>
    <rPh sb="25" eb="26">
      <t>ジョウ</t>
    </rPh>
    <phoneticPr fontId="30"/>
  </si>
  <si>
    <t>汚染土壌の管理票の交付又は回付
（法施行規則　第65条第13、14号）</t>
    <rPh sb="0" eb="2">
      <t>オセン</t>
    </rPh>
    <rPh sb="2" eb="4">
      <t>ドジョウ</t>
    </rPh>
    <rPh sb="5" eb="7">
      <t>カンリ</t>
    </rPh>
    <rPh sb="7" eb="8">
      <t>ヒョウ</t>
    </rPh>
    <rPh sb="9" eb="11">
      <t>コウフ</t>
    </rPh>
    <rPh sb="11" eb="12">
      <t>マタ</t>
    </rPh>
    <rPh sb="13" eb="15">
      <t>カイフ</t>
    </rPh>
    <rPh sb="17" eb="18">
      <t>ホウ</t>
    </rPh>
    <rPh sb="18" eb="20">
      <t>セコウ</t>
    </rPh>
    <rPh sb="20" eb="22">
      <t>キソク</t>
    </rPh>
    <rPh sb="23" eb="24">
      <t>ダイ</t>
    </rPh>
    <rPh sb="26" eb="27">
      <t>ジョウ</t>
    </rPh>
    <rPh sb="27" eb="28">
      <t>ダイ</t>
    </rPh>
    <rPh sb="33" eb="34">
      <t>ゴウ</t>
    </rPh>
    <phoneticPr fontId="30"/>
  </si>
  <si>
    <t>運搬の委託
（法施行規則　第65条第15号）</t>
    <rPh sb="0" eb="2">
      <t>ウンパン</t>
    </rPh>
    <rPh sb="3" eb="5">
      <t>イタク</t>
    </rPh>
    <rPh sb="7" eb="8">
      <t>ホウ</t>
    </rPh>
    <rPh sb="8" eb="10">
      <t>セコウ</t>
    </rPh>
    <rPh sb="10" eb="12">
      <t>キソク</t>
    </rPh>
    <rPh sb="13" eb="14">
      <t>ダイ</t>
    </rPh>
    <rPh sb="16" eb="17">
      <t>ジョウ</t>
    </rPh>
    <rPh sb="17" eb="18">
      <t>ダイ</t>
    </rPh>
    <rPh sb="20" eb="21">
      <t>ゴウ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</si>
</sst>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0.00_ "/>
    <numFmt numFmtId="178" formatCode="[$-411]ggge&quot;年&quot;m&quot;月&quot;d&quot;日&quot;;@"/>
  </numFmts>
  <fonts count="3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theme="1"/>
      <name val="ＭＳ 明朝"/>
      <family val="1"/>
      <charset val="128"/>
    </font>
    <font>
      <sz val="6"/>
      <name val="游ゴシック"/>
      <family val="2"/>
      <charset val="128"/>
      <scheme val="minor"/>
    </font>
    <font>
      <sz val="9"/>
      <color indexed="81"/>
      <name val="MS P ゴシック"/>
      <family val="3"/>
      <charset val="128"/>
    </font>
    <font>
      <sz val="10.5"/>
      <color theme="1"/>
      <name val="游ゴシック"/>
      <family val="2"/>
      <charset val="128"/>
      <scheme val="minor"/>
    </font>
    <font>
      <b/>
      <sz val="10.5"/>
      <color theme="1"/>
      <name val="Meiryo UI"/>
      <family val="3"/>
      <charset val="128"/>
    </font>
    <font>
      <sz val="10.5"/>
      <color rgb="FF242424"/>
      <name val="Meiryo UI"/>
      <family val="3"/>
      <charset val="128"/>
    </font>
    <font>
      <b/>
      <sz val="10.5"/>
      <color rgb="FFC00000"/>
      <name val="Meiryo UI"/>
      <family val="3"/>
      <charset val="128"/>
    </font>
    <font>
      <sz val="10.5"/>
      <color theme="1"/>
      <name val="Meiryo UI"/>
      <family val="3"/>
      <charset val="128"/>
    </font>
    <font>
      <b/>
      <sz val="11"/>
      <color theme="1"/>
      <name val="游ゴシック"/>
      <family val="3"/>
      <charset val="128"/>
      <scheme val="minor"/>
    </font>
    <font>
      <sz val="11"/>
      <color theme="1"/>
      <name val="游ゴシック"/>
      <family val="2"/>
      <scheme val="minor"/>
    </font>
    <font>
      <sz val="11"/>
      <color indexed="55"/>
      <name val="Meiryo UI"/>
      <family val="3"/>
      <charset val="128"/>
    </font>
    <font>
      <sz val="6"/>
      <name val="ＭＳ Ｐゴシック"/>
      <family val="3"/>
      <charset val="128"/>
    </font>
    <font>
      <sz val="11"/>
      <color theme="1"/>
      <name val="Meiryo UI"/>
      <family val="3"/>
      <charset val="128"/>
    </font>
    <font>
      <sz val="18"/>
      <name val="Meiryo UI"/>
      <family val="3"/>
      <charset val="128"/>
    </font>
    <font>
      <sz val="12"/>
      <color indexed="55"/>
      <name val="Meiryo UI"/>
      <family val="3"/>
      <charset val="128"/>
    </font>
    <font>
      <sz val="14"/>
      <color theme="1"/>
      <name val="Meiryo UI"/>
      <family val="3"/>
      <charset val="128"/>
    </font>
    <font>
      <sz val="10.5"/>
      <name val="Meiryo UI"/>
      <family val="3"/>
      <charset val="128"/>
    </font>
    <font>
      <sz val="6"/>
      <name val="游ゴシック"/>
      <family val="3"/>
      <charset val="128"/>
      <scheme val="minor"/>
    </font>
    <font>
      <sz val="11"/>
      <name val="Meiryo UI"/>
      <family val="3"/>
      <charset val="128"/>
    </font>
    <font>
      <b/>
      <sz val="11"/>
      <color rgb="FF000000"/>
      <name val="游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right/>
      <top style="thin">
        <color rgb="FF000000"/>
      </top>
      <bottom style="thin">
        <color rgb="FF000000"/>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right style="hair">
        <color indexed="64"/>
      </right>
      <top style="thin">
        <color rgb="FF000000"/>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8" fillId="0" borderId="0"/>
    <xf numFmtId="0" fontId="28"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75">
    <xf numFmtId="0" fontId="0" fillId="0" borderId="0" xfId="0">
      <alignment vertical="center"/>
    </xf>
    <xf numFmtId="0" fontId="18" fillId="0" borderId="13"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19" fillId="0" borderId="0" xfId="0" applyFont="1" applyAlignment="1">
      <alignment vertical="top" wrapText="1"/>
    </xf>
    <xf numFmtId="0" fontId="19" fillId="0" borderId="14" xfId="0" applyFont="1" applyBorder="1" applyAlignment="1">
      <alignment vertical="center" wrapText="1"/>
    </xf>
    <xf numFmtId="0" fontId="19" fillId="0" borderId="13" xfId="0" applyFont="1" applyBorder="1" applyAlignment="1">
      <alignment vertical="top" wrapText="1"/>
    </xf>
    <xf numFmtId="0" fontId="19" fillId="0" borderId="14" xfId="0" applyFont="1" applyBorder="1" applyAlignment="1">
      <alignment vertical="top" wrapText="1"/>
    </xf>
    <xf numFmtId="0" fontId="18" fillId="0" borderId="0" xfId="0" applyFont="1" applyAlignment="1">
      <alignment vertical="top" wrapText="1"/>
    </xf>
    <xf numFmtId="0" fontId="23"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18" fillId="0" borderId="18" xfId="0" applyFont="1" applyBorder="1" applyAlignment="1">
      <alignment vertical="top" wrapText="1"/>
    </xf>
    <xf numFmtId="0" fontId="18" fillId="0" borderId="27" xfId="0" applyFont="1" applyBorder="1" applyAlignment="1">
      <alignment vertical="top" wrapText="1"/>
    </xf>
    <xf numFmtId="0" fontId="18" fillId="0" borderId="17" xfId="0" applyFont="1" applyBorder="1" applyAlignment="1">
      <alignment vertical="top" wrapText="1"/>
    </xf>
    <xf numFmtId="0" fontId="18" fillId="0" borderId="29" xfId="0" applyFont="1" applyBorder="1" applyAlignment="1">
      <alignment vertical="top" wrapText="1"/>
    </xf>
    <xf numFmtId="0" fontId="22" fillId="0" borderId="0" xfId="0" applyFont="1">
      <alignment vertical="center"/>
    </xf>
    <xf numFmtId="0" fontId="19" fillId="0" borderId="0" xfId="0" applyFont="1" applyAlignment="1">
      <alignment horizontal="center" vertical="center" wrapText="1"/>
    </xf>
    <xf numFmtId="0" fontId="18" fillId="0" borderId="28" xfId="0" applyFont="1" applyBorder="1" applyAlignment="1">
      <alignment horizontal="left" vertical="top" wrapText="1"/>
    </xf>
    <xf numFmtId="0" fontId="18" fillId="0" borderId="20" xfId="0" applyFont="1" applyBorder="1" applyAlignment="1">
      <alignment horizontal="center" vertical="center" wrapText="1"/>
    </xf>
    <xf numFmtId="176" fontId="19" fillId="34" borderId="0" xfId="0" applyNumberFormat="1" applyFont="1" applyFill="1" applyAlignment="1" applyProtection="1">
      <alignment vertical="center" wrapText="1"/>
      <protection locked="0"/>
    </xf>
    <xf numFmtId="0" fontId="18" fillId="33" borderId="25" xfId="0" applyFont="1" applyFill="1" applyBorder="1" applyAlignment="1" applyProtection="1">
      <alignment vertical="center" wrapText="1"/>
      <protection locked="0"/>
    </xf>
    <xf numFmtId="0" fontId="26" fillId="0" borderId="0" xfId="0" applyFont="1">
      <alignment vertical="center"/>
    </xf>
    <xf numFmtId="49" fontId="18" fillId="33" borderId="25" xfId="0" applyNumberFormat="1" applyFont="1" applyFill="1" applyBorder="1" applyAlignment="1" applyProtection="1">
      <alignment vertical="center" wrapText="1"/>
      <protection locked="0"/>
    </xf>
    <xf numFmtId="0" fontId="26" fillId="0" borderId="0" xfId="0" applyFont="1" applyAlignment="1">
      <alignment vertical="center" shrinkToFit="1"/>
    </xf>
    <xf numFmtId="0" fontId="23" fillId="0" borderId="0" xfId="0" applyFont="1" applyAlignment="1">
      <alignment horizontal="center" vertical="center" shrinkToFit="1"/>
    </xf>
    <xf numFmtId="0" fontId="18" fillId="0" borderId="0" xfId="0" applyFont="1" applyAlignment="1">
      <alignment vertical="center" shrinkToFit="1"/>
    </xf>
    <xf numFmtId="0" fontId="23" fillId="0" borderId="0" xfId="0" applyFont="1" applyAlignment="1">
      <alignment vertical="center" shrinkToFit="1"/>
    </xf>
    <xf numFmtId="0" fontId="27" fillId="0" borderId="0" xfId="0" applyFont="1">
      <alignment vertical="center"/>
    </xf>
    <xf numFmtId="0" fontId="18" fillId="34" borderId="22" xfId="0" applyFont="1" applyFill="1" applyBorder="1" applyAlignment="1">
      <alignment vertical="center" wrapText="1"/>
    </xf>
    <xf numFmtId="49" fontId="18" fillId="34" borderId="22" xfId="0" applyNumberFormat="1" applyFont="1" applyFill="1" applyBorder="1" applyAlignment="1">
      <alignment vertical="center" wrapText="1"/>
    </xf>
    <xf numFmtId="0" fontId="29" fillId="0" borderId="0" xfId="43" applyFont="1" applyAlignment="1">
      <alignment vertical="center"/>
    </xf>
    <xf numFmtId="0" fontId="31" fillId="0" borderId="0" xfId="43" applyFont="1" applyAlignment="1">
      <alignment vertical="center" wrapText="1"/>
    </xf>
    <xf numFmtId="0" fontId="26" fillId="0" borderId="0" xfId="43" applyFont="1"/>
    <xf numFmtId="0" fontId="23" fillId="0" borderId="0" xfId="43" applyFont="1" applyAlignment="1">
      <alignment horizontal="center" vertical="center"/>
    </xf>
    <xf numFmtId="0" fontId="32" fillId="0" borderId="0" xfId="43" applyFont="1" applyAlignment="1">
      <alignment horizontal="left" vertical="center"/>
    </xf>
    <xf numFmtId="0" fontId="32" fillId="0" borderId="0" xfId="43" applyFont="1" applyAlignment="1">
      <alignment horizontal="center" vertical="center" wrapText="1"/>
    </xf>
    <xf numFmtId="0" fontId="26" fillId="36" borderId="0" xfId="43" applyFont="1" applyFill="1"/>
    <xf numFmtId="0" fontId="23" fillId="0" borderId="0" xfId="43" applyFont="1" applyAlignment="1">
      <alignment horizontal="center" vertical="center" shrinkToFit="1"/>
    </xf>
    <xf numFmtId="0" fontId="31" fillId="0" borderId="0" xfId="43" applyFont="1" applyAlignment="1">
      <alignment vertical="center"/>
    </xf>
    <xf numFmtId="0" fontId="33" fillId="0" borderId="0" xfId="43" applyFont="1" applyAlignment="1">
      <alignment vertical="center" wrapText="1"/>
    </xf>
    <xf numFmtId="0" fontId="26" fillId="0" borderId="10" xfId="43" applyFont="1" applyBorder="1" applyAlignment="1">
      <alignment vertical="center"/>
    </xf>
    <xf numFmtId="0" fontId="26" fillId="0" borderId="11" xfId="43" applyFont="1" applyBorder="1" applyAlignment="1">
      <alignment vertical="center"/>
    </xf>
    <xf numFmtId="0" fontId="26" fillId="36" borderId="0" xfId="43" applyFont="1" applyFill="1" applyProtection="1">
      <protection locked="0"/>
    </xf>
    <xf numFmtId="0" fontId="25" fillId="0" borderId="0" xfId="43" applyFont="1" applyAlignment="1">
      <alignment vertical="center"/>
    </xf>
    <xf numFmtId="0" fontId="23" fillId="0" borderId="0" xfId="43" applyFont="1" applyAlignment="1">
      <alignment vertical="center" shrinkToFit="1"/>
    </xf>
    <xf numFmtId="0" fontId="26" fillId="0" borderId="24" xfId="43" applyFont="1" applyBorder="1" applyAlignment="1">
      <alignment vertical="center"/>
    </xf>
    <xf numFmtId="0" fontId="26" fillId="0" borderId="51" xfId="43" applyFont="1" applyBorder="1" applyAlignment="1">
      <alignment vertical="center"/>
    </xf>
    <xf numFmtId="0" fontId="34" fillId="34" borderId="43" xfId="43" applyFont="1" applyFill="1" applyBorder="1" applyAlignment="1">
      <alignment horizontal="center" vertical="center" wrapText="1"/>
    </xf>
    <xf numFmtId="0" fontId="26" fillId="0" borderId="0" xfId="43" applyFont="1" applyAlignment="1">
      <alignment vertical="center"/>
    </xf>
    <xf numFmtId="0" fontId="34" fillId="34" borderId="47" xfId="43" applyFont="1" applyFill="1" applyBorder="1" applyAlignment="1">
      <alignment horizontal="center" vertical="center" wrapText="1"/>
    </xf>
    <xf numFmtId="0" fontId="23" fillId="0" borderId="0" xfId="43" applyFont="1" applyAlignment="1">
      <alignment vertical="center"/>
    </xf>
    <xf numFmtId="0" fontId="23" fillId="0" borderId="0" xfId="43" applyFont="1"/>
    <xf numFmtId="0" fontId="26" fillId="0" borderId="53" xfId="43" applyFont="1" applyBorder="1" applyAlignment="1">
      <alignment vertical="center" wrapText="1"/>
    </xf>
    <xf numFmtId="0" fontId="34" fillId="34" borderId="56" xfId="43" applyFont="1" applyFill="1" applyBorder="1" applyAlignment="1">
      <alignment horizontal="center" vertical="center" wrapText="1"/>
    </xf>
    <xf numFmtId="0" fontId="26" fillId="0" borderId="59" xfId="43" applyFont="1" applyBorder="1" applyAlignment="1">
      <alignment vertical="center" wrapText="1"/>
    </xf>
    <xf numFmtId="0" fontId="34" fillId="34" borderId="60" xfId="43" applyFont="1" applyFill="1" applyBorder="1" applyAlignment="1">
      <alignment horizontal="center" vertical="center" wrapText="1"/>
    </xf>
    <xf numFmtId="0" fontId="34" fillId="34" borderId="53" xfId="43" applyFont="1" applyFill="1" applyBorder="1" applyAlignment="1">
      <alignment horizontal="center" vertical="center" wrapText="1"/>
    </xf>
    <xf numFmtId="0" fontId="34" fillId="33" borderId="61" xfId="43" applyFont="1" applyFill="1" applyBorder="1" applyAlignment="1">
      <alignment horizontal="center" vertical="center" wrapText="1"/>
    </xf>
    <xf numFmtId="0" fontId="26" fillId="0" borderId="62" xfId="43" applyFont="1" applyBorder="1" applyAlignment="1">
      <alignment horizontal="center" vertical="top"/>
    </xf>
    <xf numFmtId="0" fontId="26" fillId="0" borderId="63" xfId="43" applyFont="1" applyBorder="1" applyAlignment="1">
      <alignment horizontal="center" vertical="top"/>
    </xf>
    <xf numFmtId="0" fontId="26" fillId="0" borderId="64" xfId="43" applyFont="1" applyBorder="1" applyAlignment="1">
      <alignment horizontal="left" vertical="top" wrapText="1"/>
    </xf>
    <xf numFmtId="0" fontId="26" fillId="0" borderId="64" xfId="43" applyFont="1" applyBorder="1" applyAlignment="1">
      <alignment vertical="top" wrapText="1"/>
    </xf>
    <xf numFmtId="0" fontId="34" fillId="33" borderId="65" xfId="43" applyFont="1" applyFill="1" applyBorder="1" applyAlignment="1">
      <alignment horizontal="center" vertical="center" wrapText="1"/>
    </xf>
    <xf numFmtId="0" fontId="34" fillId="33" borderId="56" xfId="43" applyFont="1" applyFill="1" applyBorder="1" applyAlignment="1">
      <alignment horizontal="center" vertical="center" wrapText="1"/>
    </xf>
    <xf numFmtId="0" fontId="34" fillId="33" borderId="47" xfId="43" applyFont="1" applyFill="1" applyBorder="1" applyAlignment="1">
      <alignment horizontal="center" vertical="center" wrapText="1"/>
    </xf>
    <xf numFmtId="0" fontId="34" fillId="34" borderId="65" xfId="43" applyFont="1" applyFill="1" applyBorder="1" applyAlignment="1">
      <alignment horizontal="center" vertical="center" wrapText="1"/>
    </xf>
    <xf numFmtId="0" fontId="26" fillId="0" borderId="0" xfId="43" applyFont="1" applyAlignment="1">
      <alignment vertical="center" wrapText="1"/>
    </xf>
    <xf numFmtId="0" fontId="26" fillId="0" borderId="68" xfId="43" applyFont="1" applyBorder="1" applyAlignment="1">
      <alignment vertical="center"/>
    </xf>
    <xf numFmtId="0" fontId="26" fillId="0" borderId="64" xfId="43" applyFont="1" applyBorder="1" applyAlignment="1">
      <alignment vertical="center"/>
    </xf>
    <xf numFmtId="0" fontId="35" fillId="0" borderId="51" xfId="43" applyFont="1" applyBorder="1" applyAlignment="1">
      <alignment vertical="top" wrapText="1"/>
    </xf>
    <xf numFmtId="0" fontId="35" fillId="0" borderId="52" xfId="43" applyFont="1" applyBorder="1" applyAlignment="1">
      <alignment vertical="top" wrapText="1"/>
    </xf>
    <xf numFmtId="0" fontId="35" fillId="0" borderId="57" xfId="43" applyFont="1" applyBorder="1" applyAlignment="1">
      <alignment horizontal="center" vertical="top" wrapText="1"/>
    </xf>
    <xf numFmtId="178" fontId="35" fillId="33" borderId="58" xfId="43" applyNumberFormat="1" applyFont="1" applyFill="1" applyBorder="1" applyAlignment="1" applyProtection="1">
      <alignment horizontal="center" vertical="top" wrapText="1"/>
      <protection locked="0"/>
    </xf>
    <xf numFmtId="0" fontId="26" fillId="0" borderId="64" xfId="43" applyFont="1" applyBorder="1" applyAlignment="1">
      <alignment vertical="center" wrapText="1"/>
    </xf>
    <xf numFmtId="0" fontId="26" fillId="0" borderId="14" xfId="43" applyFont="1" applyBorder="1" applyAlignment="1">
      <alignment vertical="center"/>
    </xf>
    <xf numFmtId="0" fontId="35" fillId="0" borderId="64" xfId="43" applyFont="1" applyBorder="1" applyAlignment="1">
      <alignment vertical="top" wrapText="1"/>
    </xf>
    <xf numFmtId="178" fontId="35" fillId="33" borderId="64" xfId="43" applyNumberFormat="1" applyFont="1" applyFill="1" applyBorder="1" applyAlignment="1" applyProtection="1">
      <alignment horizontal="center" vertical="top" wrapText="1"/>
      <protection locked="0"/>
    </xf>
    <xf numFmtId="0" fontId="26" fillId="0" borderId="12" xfId="43" applyFont="1" applyBorder="1" applyAlignment="1">
      <alignment vertical="center" wrapText="1"/>
    </xf>
    <xf numFmtId="0" fontId="26" fillId="0" borderId="64" xfId="43" applyFont="1" applyBorder="1" applyAlignment="1">
      <alignment wrapText="1"/>
    </xf>
    <xf numFmtId="0" fontId="26" fillId="0" borderId="42" xfId="43" applyFont="1" applyBorder="1" applyAlignment="1">
      <alignment vertical="top" wrapText="1"/>
    </xf>
    <xf numFmtId="0" fontId="35" fillId="0" borderId="41" xfId="43" applyFont="1" applyBorder="1" applyAlignment="1">
      <alignment vertical="top" wrapText="1"/>
    </xf>
    <xf numFmtId="0" fontId="35" fillId="0" borderId="42" xfId="43" applyFont="1" applyBorder="1" applyAlignment="1">
      <alignment vertical="top" wrapText="1"/>
    </xf>
    <xf numFmtId="0" fontId="31" fillId="0" borderId="64" xfId="43" applyFont="1" applyBorder="1" applyAlignment="1">
      <alignment vertical="top" wrapText="1"/>
    </xf>
    <xf numFmtId="0" fontId="31" fillId="0" borderId="64" xfId="43" applyFont="1" applyBorder="1" applyAlignment="1">
      <alignment wrapText="1"/>
    </xf>
    <xf numFmtId="0" fontId="31" fillId="0" borderId="0" xfId="43" applyFont="1"/>
    <xf numFmtId="0" fontId="26" fillId="0" borderId="0" xfId="43" applyFont="1" applyAlignment="1">
      <alignment vertical="center" shrinkToFit="1"/>
    </xf>
    <xf numFmtId="0" fontId="35" fillId="0" borderId="0" xfId="43" applyFont="1" applyAlignment="1">
      <alignment wrapText="1"/>
    </xf>
    <xf numFmtId="0" fontId="26" fillId="0" borderId="12" xfId="43" applyFont="1" applyBorder="1" applyAlignment="1">
      <alignment horizontal="left" vertical="top" wrapText="1"/>
    </xf>
    <xf numFmtId="0" fontId="26" fillId="0" borderId="10" xfId="43" applyFont="1" applyBorder="1" applyAlignment="1">
      <alignment horizontal="center" vertical="top"/>
    </xf>
    <xf numFmtId="0" fontId="26" fillId="0" borderId="24" xfId="43" applyFont="1" applyBorder="1" applyAlignment="1">
      <alignment horizontal="center" vertical="top"/>
    </xf>
    <xf numFmtId="0" fontId="26" fillId="0" borderId="12" xfId="43" applyFont="1" applyBorder="1" applyAlignment="1">
      <alignment vertical="top" wrapText="1"/>
    </xf>
    <xf numFmtId="0" fontId="26" fillId="0" borderId="52" xfId="43" applyFont="1" applyBorder="1" applyAlignment="1">
      <alignment vertical="top" wrapText="1"/>
    </xf>
    <xf numFmtId="0" fontId="26" fillId="0" borderId="11" xfId="43" applyFont="1" applyBorder="1" applyAlignment="1">
      <alignment horizontal="center" vertical="top"/>
    </xf>
    <xf numFmtId="0" fontId="26" fillId="0" borderId="0" xfId="43" applyFont="1" applyAlignment="1">
      <alignment horizontal="center" vertical="top"/>
    </xf>
    <xf numFmtId="0" fontId="26" fillId="0" borderId="51" xfId="43" applyFont="1" applyBorder="1" applyAlignment="1">
      <alignment horizontal="center" vertical="top"/>
    </xf>
    <xf numFmtId="0" fontId="35" fillId="33" borderId="62" xfId="43" applyFont="1" applyFill="1" applyBorder="1" applyAlignment="1" applyProtection="1">
      <alignment horizontal="left" vertical="center"/>
      <protection locked="0"/>
    </xf>
    <xf numFmtId="0" fontId="35" fillId="33" borderId="63" xfId="43" applyFont="1" applyFill="1" applyBorder="1" applyAlignment="1" applyProtection="1">
      <alignment horizontal="left" vertical="center"/>
      <protection locked="0"/>
    </xf>
    <xf numFmtId="0" fontId="35" fillId="33" borderId="64" xfId="43" applyFont="1" applyFill="1" applyBorder="1" applyAlignment="1" applyProtection="1">
      <alignment horizontal="left" vertical="center"/>
      <protection locked="0"/>
    </xf>
    <xf numFmtId="0" fontId="38" fillId="0" borderId="0" xfId="46" applyFont="1">
      <alignment vertical="center"/>
    </xf>
    <xf numFmtId="0" fontId="1" fillId="0" borderId="0" xfId="46">
      <alignment vertical="center"/>
    </xf>
    <xf numFmtId="0" fontId="18" fillId="33" borderId="38" xfId="0" applyFont="1" applyFill="1" applyBorder="1" applyAlignment="1" applyProtection="1">
      <alignment vertical="center" wrapText="1"/>
      <protection locked="0"/>
    </xf>
    <xf numFmtId="0" fontId="18" fillId="33" borderId="39" xfId="0" applyFont="1" applyFill="1" applyBorder="1" applyAlignment="1" applyProtection="1">
      <alignment vertical="center" wrapText="1"/>
      <protection locked="0"/>
    </xf>
    <xf numFmtId="0" fontId="18" fillId="0" borderId="30" xfId="0" applyFont="1" applyBorder="1" applyAlignment="1">
      <alignment vertical="top" wrapText="1"/>
    </xf>
    <xf numFmtId="0" fontId="18" fillId="0" borderId="31" xfId="0" applyFont="1" applyBorder="1" applyAlignment="1">
      <alignment vertical="top" wrapText="1"/>
    </xf>
    <xf numFmtId="0" fontId="18" fillId="0" borderId="18" xfId="0" applyFont="1" applyBorder="1" applyAlignment="1">
      <alignment vertical="top" wrapText="1"/>
    </xf>
    <xf numFmtId="0" fontId="18" fillId="0" borderId="27" xfId="0" applyFont="1" applyBorder="1" applyAlignment="1">
      <alignment vertical="top" wrapText="1"/>
    </xf>
    <xf numFmtId="0" fontId="18" fillId="0" borderId="17" xfId="0" applyFont="1" applyBorder="1" applyAlignment="1">
      <alignment vertical="top" wrapText="1"/>
    </xf>
    <xf numFmtId="0" fontId="18" fillId="0" borderId="29" xfId="0" applyFont="1" applyBorder="1" applyAlignment="1">
      <alignment vertical="top" wrapText="1"/>
    </xf>
    <xf numFmtId="0" fontId="18" fillId="33" borderId="18" xfId="0" applyFont="1" applyFill="1" applyBorder="1" applyAlignment="1" applyProtection="1">
      <alignment horizontal="left" vertical="center" wrapText="1"/>
      <protection locked="0"/>
    </xf>
    <xf numFmtId="0" fontId="18" fillId="33" borderId="0" xfId="0" applyFont="1" applyFill="1" applyAlignment="1" applyProtection="1">
      <alignment horizontal="left" vertical="center" wrapText="1"/>
      <protection locked="0"/>
    </xf>
    <xf numFmtId="0" fontId="18" fillId="33" borderId="27" xfId="0" applyFont="1" applyFill="1" applyBorder="1" applyAlignment="1" applyProtection="1">
      <alignment horizontal="left" vertical="center" wrapText="1"/>
      <protection locked="0"/>
    </xf>
    <xf numFmtId="0" fontId="18" fillId="34" borderId="30" xfId="0" applyFont="1" applyFill="1" applyBorder="1" applyAlignment="1" applyProtection="1">
      <alignment horizontal="left" vertical="center" wrapText="1"/>
      <protection locked="0"/>
    </xf>
    <xf numFmtId="0" fontId="18" fillId="34" borderId="32" xfId="0" applyFont="1" applyFill="1" applyBorder="1" applyAlignment="1" applyProtection="1">
      <alignment horizontal="left" vertical="center" wrapText="1"/>
      <protection locked="0"/>
    </xf>
    <xf numFmtId="0" fontId="18" fillId="34" borderId="31" xfId="0" applyFont="1" applyFill="1" applyBorder="1" applyAlignment="1" applyProtection="1">
      <alignment horizontal="left" vertical="center" wrapText="1"/>
      <protection locked="0"/>
    </xf>
    <xf numFmtId="0" fontId="18" fillId="0" borderId="30" xfId="0" applyFont="1" applyBorder="1" applyAlignment="1">
      <alignment horizontal="center" vertical="center" wrapText="1"/>
    </xf>
    <xf numFmtId="0" fontId="18" fillId="0" borderId="32" xfId="0" applyFont="1" applyBorder="1" applyAlignment="1">
      <alignment horizontal="center" vertical="center" wrapText="1"/>
    </xf>
    <xf numFmtId="0" fontId="19" fillId="0" borderId="11" xfId="0" applyFont="1" applyBorder="1" applyAlignment="1">
      <alignment horizontal="justify" vertical="center"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9" fillId="0" borderId="13" xfId="0" applyFont="1" applyBorder="1" applyAlignment="1">
      <alignment horizontal="left" vertical="top" wrapText="1"/>
    </xf>
    <xf numFmtId="0" fontId="19" fillId="0" borderId="0" xfId="0" applyFont="1" applyAlignment="1">
      <alignment horizontal="left" vertical="top" wrapText="1"/>
    </xf>
    <xf numFmtId="0" fontId="19" fillId="0" borderId="14" xfId="0" applyFont="1" applyBorder="1" applyAlignment="1">
      <alignment horizontal="left" vertical="top" wrapText="1"/>
    </xf>
    <xf numFmtId="0" fontId="19" fillId="0" borderId="13" xfId="0" applyFont="1" applyBorder="1" applyAlignment="1">
      <alignment horizontal="center" vertical="center" wrapText="1"/>
    </xf>
    <xf numFmtId="0" fontId="19" fillId="0" borderId="0" xfId="0" applyFont="1" applyAlignment="1">
      <alignment horizontal="center" vertical="center" wrapText="1"/>
    </xf>
    <xf numFmtId="0" fontId="18" fillId="0" borderId="13" xfId="0" applyFont="1" applyBorder="1" applyAlignment="1">
      <alignment horizontal="left" vertical="center" wrapText="1" indent="2"/>
    </xf>
    <xf numFmtId="0" fontId="18" fillId="0" borderId="0" xfId="0" applyFont="1" applyAlignment="1">
      <alignment horizontal="left" vertical="center" wrapText="1" indent="2"/>
    </xf>
    <xf numFmtId="0" fontId="18" fillId="0" borderId="14" xfId="0" applyFont="1" applyBorder="1" applyAlignment="1">
      <alignment horizontal="left" vertical="center" wrapText="1" indent="2"/>
    </xf>
    <xf numFmtId="0" fontId="18" fillId="0" borderId="13" xfId="0" applyFont="1" applyBorder="1" applyAlignment="1">
      <alignment horizontal="center" vertical="center" wrapText="1"/>
    </xf>
    <xf numFmtId="0" fontId="18" fillId="0" borderId="0" xfId="0" applyFont="1" applyAlignment="1">
      <alignment horizontal="center" vertical="center"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28" xfId="0" applyFont="1" applyBorder="1" applyAlignment="1">
      <alignment horizontal="left" vertical="top" wrapText="1"/>
    </xf>
    <xf numFmtId="0" fontId="18" fillId="35" borderId="30" xfId="0" applyFont="1" applyFill="1" applyBorder="1" applyAlignment="1" applyProtection="1">
      <alignment horizontal="left" vertical="center" wrapText="1"/>
      <protection locked="0"/>
    </xf>
    <xf numFmtId="0" fontId="18" fillId="35" borderId="32" xfId="0" applyFont="1" applyFill="1" applyBorder="1" applyAlignment="1" applyProtection="1">
      <alignment horizontal="left" vertical="center" wrapText="1"/>
      <protection locked="0"/>
    </xf>
    <xf numFmtId="0" fontId="18" fillId="35" borderId="31" xfId="0" applyFont="1" applyFill="1" applyBorder="1" applyAlignment="1" applyProtection="1">
      <alignment horizontal="left" vertical="center" wrapText="1"/>
      <protection locked="0"/>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34" borderId="22" xfId="0" applyFont="1" applyFill="1" applyBorder="1" applyAlignment="1">
      <alignment vertical="center" wrapText="1"/>
    </xf>
    <xf numFmtId="0" fontId="18" fillId="34" borderId="23" xfId="0" applyFont="1" applyFill="1" applyBorder="1" applyAlignment="1">
      <alignment vertical="center" wrapText="1"/>
    </xf>
    <xf numFmtId="0" fontId="18" fillId="0" borderId="3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34" borderId="36" xfId="0" applyFont="1" applyFill="1" applyBorder="1" applyAlignment="1">
      <alignment vertical="center" wrapText="1"/>
    </xf>
    <xf numFmtId="0" fontId="18" fillId="34" borderId="37" xfId="0" applyFont="1" applyFill="1" applyBorder="1" applyAlignment="1">
      <alignment vertical="center" wrapText="1"/>
    </xf>
    <xf numFmtId="0" fontId="18" fillId="34" borderId="0" xfId="0" applyFont="1" applyFill="1" applyAlignment="1" applyProtection="1">
      <alignment vertical="center" wrapText="1"/>
      <protection locked="0"/>
    </xf>
    <xf numFmtId="0" fontId="18" fillId="33" borderId="0" xfId="0" applyFont="1" applyFill="1" applyAlignment="1" applyProtection="1">
      <alignment vertical="center" wrapText="1"/>
      <protection locked="0"/>
    </xf>
    <xf numFmtId="0" fontId="18" fillId="0" borderId="0" xfId="0" applyFont="1" applyAlignment="1">
      <alignment horizontal="justify" vertical="center" wrapText="1"/>
    </xf>
    <xf numFmtId="0" fontId="22" fillId="0" borderId="0" xfId="0" applyFont="1" applyAlignment="1">
      <alignment vertical="center"/>
    </xf>
    <xf numFmtId="0" fontId="18" fillId="0" borderId="0" xfId="0" applyFont="1" applyAlignment="1">
      <alignment horizontal="left" vertical="center" wrapText="1"/>
    </xf>
    <xf numFmtId="0" fontId="18" fillId="0" borderId="0" xfId="0" applyFont="1" applyAlignment="1">
      <alignment horizontal="right" vertical="center" wrapText="1"/>
    </xf>
    <xf numFmtId="0" fontId="18" fillId="33" borderId="25" xfId="0" applyFont="1" applyFill="1" applyBorder="1" applyAlignment="1" applyProtection="1">
      <alignment vertical="center" wrapText="1"/>
      <protection locked="0"/>
    </xf>
    <xf numFmtId="0" fontId="18" fillId="33" borderId="26" xfId="0" applyFont="1" applyFill="1" applyBorder="1" applyAlignment="1" applyProtection="1">
      <alignment vertical="center" wrapText="1"/>
      <protection locked="0"/>
    </xf>
    <xf numFmtId="0" fontId="18" fillId="0" borderId="15" xfId="0" applyFont="1" applyBorder="1" applyAlignment="1">
      <alignment vertical="center" wrapText="1"/>
    </xf>
    <xf numFmtId="0" fontId="18" fillId="0" borderId="19" xfId="0" applyFont="1" applyBorder="1" applyAlignment="1">
      <alignment vertical="center" wrapText="1"/>
    </xf>
    <xf numFmtId="0" fontId="18" fillId="0" borderId="16" xfId="0" applyFont="1" applyBorder="1" applyAlignment="1">
      <alignment vertical="center" wrapText="1"/>
    </xf>
    <xf numFmtId="0" fontId="18" fillId="35" borderId="17" xfId="0" applyFont="1" applyFill="1" applyBorder="1" applyAlignment="1" applyProtection="1">
      <alignment horizontal="left" vertical="center" wrapText="1"/>
      <protection locked="0"/>
    </xf>
    <xf numFmtId="0" fontId="18" fillId="35" borderId="28" xfId="0" applyFont="1" applyFill="1" applyBorder="1" applyAlignment="1" applyProtection="1">
      <alignment horizontal="left" vertical="center" wrapText="1"/>
      <protection locked="0"/>
    </xf>
    <xf numFmtId="0" fontId="18" fillId="35" borderId="29" xfId="0" applyFont="1" applyFill="1" applyBorder="1" applyAlignment="1" applyProtection="1">
      <alignment horizontal="left" vertical="center" wrapText="1"/>
      <protection locked="0"/>
    </xf>
    <xf numFmtId="0" fontId="18" fillId="35" borderId="18" xfId="0" applyFont="1" applyFill="1" applyBorder="1" applyAlignment="1" applyProtection="1">
      <alignment horizontal="left" vertical="center" wrapText="1"/>
      <protection locked="0"/>
    </xf>
    <xf numFmtId="0" fontId="18" fillId="35" borderId="0" xfId="0" applyFont="1" applyFill="1" applyAlignment="1" applyProtection="1">
      <alignment horizontal="left" vertical="center" wrapText="1"/>
      <protection locked="0"/>
    </xf>
    <xf numFmtId="0" fontId="18" fillId="35" borderId="27" xfId="0" applyFont="1" applyFill="1" applyBorder="1" applyAlignment="1" applyProtection="1">
      <alignment horizontal="left" vertical="center" wrapText="1"/>
      <protection locked="0"/>
    </xf>
    <xf numFmtId="0" fontId="18" fillId="34" borderId="18" xfId="0" applyFont="1" applyFill="1" applyBorder="1" applyAlignment="1" applyProtection="1">
      <alignment horizontal="left" vertical="center" wrapText="1"/>
      <protection locked="0"/>
    </xf>
    <xf numFmtId="0" fontId="18" fillId="34" borderId="0" xfId="0" applyFont="1" applyFill="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15" xfId="0" applyFont="1" applyFill="1" applyBorder="1" applyAlignment="1" applyProtection="1">
      <alignment horizontal="left" vertical="top" wrapText="1"/>
      <protection locked="0"/>
    </xf>
    <xf numFmtId="0" fontId="18" fillId="34" borderId="19" xfId="0" applyFont="1" applyFill="1" applyBorder="1" applyAlignment="1" applyProtection="1">
      <alignment horizontal="left" vertical="top" wrapText="1"/>
      <protection locked="0"/>
    </xf>
    <xf numFmtId="0" fontId="18" fillId="34" borderId="16" xfId="0" applyFont="1" applyFill="1" applyBorder="1" applyAlignment="1" applyProtection="1">
      <alignment horizontal="left" vertical="top" wrapText="1"/>
      <protection locked="0"/>
    </xf>
    <xf numFmtId="0" fontId="18" fillId="34" borderId="32" xfId="0" applyFont="1" applyFill="1" applyBorder="1" applyAlignment="1" applyProtection="1">
      <alignment vertical="center" wrapText="1"/>
      <protection locked="0"/>
    </xf>
    <xf numFmtId="0" fontId="18" fillId="34" borderId="31" xfId="0" applyFont="1" applyFill="1" applyBorder="1" applyAlignment="1" applyProtection="1">
      <alignment vertical="center" wrapText="1"/>
      <protection locked="0"/>
    </xf>
    <xf numFmtId="0" fontId="35" fillId="0" borderId="48" xfId="43" applyFont="1" applyBorder="1" applyAlignment="1">
      <alignment vertical="center" wrapText="1"/>
    </xf>
    <xf numFmtId="0" fontId="35" fillId="0" borderId="49" xfId="43" applyFont="1" applyBorder="1" applyAlignment="1">
      <alignment vertical="center" wrapText="1"/>
    </xf>
    <xf numFmtId="0" fontId="35" fillId="0" borderId="50" xfId="43" applyFont="1" applyBorder="1" applyAlignment="1">
      <alignment vertical="center" wrapText="1"/>
    </xf>
    <xf numFmtId="0" fontId="26" fillId="36" borderId="0" xfId="43" applyFont="1" applyFill="1" applyAlignment="1">
      <alignment horizontal="center"/>
    </xf>
    <xf numFmtId="0" fontId="26" fillId="34" borderId="10" xfId="43" applyFont="1" applyFill="1" applyBorder="1" applyAlignment="1">
      <alignment horizontal="center" vertical="center"/>
    </xf>
    <xf numFmtId="0" fontId="26" fillId="34" borderId="11" xfId="43" applyFont="1" applyFill="1" applyBorder="1" applyAlignment="1">
      <alignment horizontal="center" vertical="center"/>
    </xf>
    <xf numFmtId="0" fontId="26" fillId="34" borderId="24" xfId="43" applyFont="1" applyFill="1" applyBorder="1" applyAlignment="1">
      <alignment horizontal="center" vertical="center"/>
    </xf>
    <xf numFmtId="0" fontId="26" fillId="34" borderId="51" xfId="43" applyFont="1" applyFill="1" applyBorder="1" applyAlignment="1">
      <alignment horizontal="center" vertical="center"/>
    </xf>
    <xf numFmtId="0" fontId="26" fillId="0" borderId="11" xfId="43" applyFont="1" applyBorder="1" applyAlignment="1">
      <alignment horizontal="left" vertical="top" wrapText="1"/>
    </xf>
    <xf numFmtId="0" fontId="26" fillId="0" borderId="12" xfId="43" applyFont="1" applyBorder="1" applyAlignment="1">
      <alignment horizontal="left" vertical="top" wrapText="1"/>
    </xf>
    <xf numFmtId="0" fontId="26" fillId="0" borderId="51" xfId="43" applyFont="1" applyBorder="1" applyAlignment="1">
      <alignment horizontal="left" vertical="top" wrapText="1"/>
    </xf>
    <xf numFmtId="0" fontId="26" fillId="0" borderId="52" xfId="43" applyFont="1" applyBorder="1" applyAlignment="1">
      <alignment horizontal="left" vertical="top" wrapText="1"/>
    </xf>
    <xf numFmtId="0" fontId="26" fillId="0" borderId="72" xfId="43" applyFont="1" applyBorder="1" applyAlignment="1">
      <alignment vertical="center"/>
    </xf>
    <xf numFmtId="0" fontId="26" fillId="0" borderId="73" xfId="43" applyFont="1" applyBorder="1" applyAlignment="1">
      <alignment vertical="center"/>
    </xf>
    <xf numFmtId="0" fontId="26" fillId="0" borderId="77" xfId="43" applyFont="1" applyBorder="1" applyAlignment="1">
      <alignment vertical="center"/>
    </xf>
    <xf numFmtId="0" fontId="26" fillId="0" borderId="10" xfId="43" applyFont="1" applyBorder="1" applyAlignment="1">
      <alignment horizontal="center" vertical="top"/>
    </xf>
    <xf numFmtId="0" fontId="26" fillId="0" borderId="13" xfId="43" applyFont="1" applyBorder="1" applyAlignment="1">
      <alignment horizontal="center" vertical="top"/>
    </xf>
    <xf numFmtId="0" fontId="26" fillId="0" borderId="24" xfId="43" applyFont="1" applyBorder="1" applyAlignment="1">
      <alignment horizontal="center" vertical="top"/>
    </xf>
    <xf numFmtId="0" fontId="26" fillId="0" borderId="14" xfId="43" applyFont="1" applyBorder="1" applyAlignment="1">
      <alignment horizontal="left" vertical="top" wrapText="1"/>
    </xf>
    <xf numFmtId="0" fontId="35" fillId="0" borderId="44" xfId="43" applyFont="1" applyBorder="1" applyAlignment="1">
      <alignment vertical="center" wrapText="1"/>
    </xf>
    <xf numFmtId="0" fontId="35" fillId="0" borderId="45" xfId="43" applyFont="1" applyBorder="1" applyAlignment="1">
      <alignment vertical="center" wrapText="1"/>
    </xf>
    <xf numFmtId="0" fontId="35" fillId="0" borderId="46" xfId="43" applyFont="1" applyBorder="1" applyAlignment="1">
      <alignment vertical="center" wrapText="1"/>
    </xf>
    <xf numFmtId="0" fontId="26" fillId="0" borderId="12" xfId="43" applyFont="1" applyBorder="1" applyAlignment="1">
      <alignment vertical="top" wrapText="1"/>
    </xf>
    <xf numFmtId="0" fontId="26" fillId="0" borderId="14" xfId="43" applyFont="1" applyBorder="1" applyAlignment="1">
      <alignment vertical="top" wrapText="1"/>
    </xf>
    <xf numFmtId="0" fontId="26" fillId="0" borderId="52" xfId="43" applyFont="1" applyBorder="1" applyAlignment="1">
      <alignment vertical="top" wrapText="1"/>
    </xf>
    <xf numFmtId="0" fontId="35" fillId="0" borderId="36" xfId="43" applyFont="1" applyBorder="1" applyAlignment="1">
      <alignment vertical="center" wrapText="1"/>
    </xf>
    <xf numFmtId="0" fontId="35" fillId="0" borderId="57" xfId="43" applyFont="1" applyBorder="1" applyAlignment="1">
      <alignment vertical="center" wrapText="1"/>
    </xf>
    <xf numFmtId="0" fontId="35" fillId="0" borderId="58" xfId="43" applyFont="1" applyBorder="1" applyAlignment="1">
      <alignment vertical="center" wrapText="1"/>
    </xf>
    <xf numFmtId="0" fontId="26" fillId="33" borderId="38" xfId="43" applyFont="1" applyFill="1" applyBorder="1" applyAlignment="1" applyProtection="1">
      <alignment vertical="center" wrapText="1"/>
      <protection locked="0"/>
    </xf>
    <xf numFmtId="0" fontId="26" fillId="33" borderId="54" xfId="43" applyFont="1" applyFill="1" applyBorder="1" applyAlignment="1" applyProtection="1">
      <alignment vertical="center" wrapText="1"/>
      <protection locked="0"/>
    </xf>
    <xf numFmtId="0" fontId="26" fillId="33" borderId="55" xfId="43" applyFont="1" applyFill="1" applyBorder="1" applyAlignment="1" applyProtection="1">
      <alignment vertical="center" wrapText="1"/>
      <protection locked="0"/>
    </xf>
    <xf numFmtId="0" fontId="26" fillId="0" borderId="11" xfId="43" applyFont="1" applyBorder="1" applyAlignment="1">
      <alignment horizontal="center" vertical="top"/>
    </xf>
    <xf numFmtId="0" fontId="26" fillId="0" borderId="0" xfId="43" applyFont="1" applyAlignment="1">
      <alignment horizontal="center" vertical="top"/>
    </xf>
    <xf numFmtId="0" fontId="26" fillId="0" borderId="51" xfId="43" applyFont="1" applyBorder="1" applyAlignment="1">
      <alignment horizontal="center" vertical="top"/>
    </xf>
    <xf numFmtId="0" fontId="35" fillId="0" borderId="62" xfId="43" applyFont="1" applyBorder="1" applyAlignment="1">
      <alignment vertical="center" wrapText="1"/>
    </xf>
    <xf numFmtId="0" fontId="35" fillId="0" borderId="63" xfId="43" applyFont="1" applyBorder="1" applyAlignment="1">
      <alignment vertical="center" wrapText="1"/>
    </xf>
    <xf numFmtId="0" fontId="35" fillId="0" borderId="64" xfId="43" applyFont="1" applyBorder="1" applyAlignment="1">
      <alignment vertical="center" wrapText="1"/>
    </xf>
    <xf numFmtId="0" fontId="26" fillId="0" borderId="40" xfId="43" applyFont="1" applyBorder="1" applyAlignment="1">
      <alignment vertical="center" wrapText="1"/>
    </xf>
    <xf numFmtId="0" fontId="26" fillId="0" borderId="41" xfId="43" applyFont="1" applyBorder="1" applyAlignment="1">
      <alignment vertical="center" wrapText="1"/>
    </xf>
    <xf numFmtId="0" fontId="26" fillId="0" borderId="41" xfId="43" applyFont="1" applyBorder="1" applyAlignment="1">
      <alignment vertical="center"/>
    </xf>
    <xf numFmtId="0" fontId="26" fillId="0" borderId="42" xfId="43" applyFont="1" applyBorder="1" applyAlignment="1">
      <alignment vertical="center"/>
    </xf>
    <xf numFmtId="0" fontId="26" fillId="0" borderId="66" xfId="43" applyFont="1" applyBorder="1" applyAlignment="1">
      <alignment vertical="top"/>
    </xf>
    <xf numFmtId="0" fontId="26" fillId="0" borderId="67" xfId="43" applyFont="1" applyBorder="1" applyAlignment="1">
      <alignment vertical="top"/>
    </xf>
    <xf numFmtId="0" fontId="26" fillId="0" borderId="13" xfId="43" applyFont="1" applyBorder="1" applyAlignment="1">
      <alignment vertical="top"/>
    </xf>
    <xf numFmtId="0" fontId="26" fillId="0" borderId="0" xfId="43" applyFont="1" applyAlignment="1">
      <alignment vertical="top"/>
    </xf>
    <xf numFmtId="0" fontId="26" fillId="0" borderId="24" xfId="43" applyFont="1" applyBorder="1" applyAlignment="1">
      <alignment vertical="top"/>
    </xf>
    <xf numFmtId="0" fontId="26" fillId="0" borderId="51" xfId="43" applyFont="1" applyBorder="1" applyAlignment="1">
      <alignment vertical="top"/>
    </xf>
    <xf numFmtId="0" fontId="35" fillId="33" borderId="69" xfId="43" applyFont="1" applyFill="1" applyBorder="1" applyAlignment="1" applyProtection="1">
      <alignment horizontal="left" vertical="center" wrapText="1"/>
      <protection locked="0"/>
    </xf>
    <xf numFmtId="0" fontId="35" fillId="33" borderId="70" xfId="43" applyFont="1" applyFill="1" applyBorder="1" applyAlignment="1" applyProtection="1">
      <alignment horizontal="left" vertical="center" wrapText="1"/>
      <protection locked="0"/>
    </xf>
    <xf numFmtId="0" fontId="35" fillId="33" borderId="71" xfId="43" applyFont="1" applyFill="1" applyBorder="1" applyAlignment="1" applyProtection="1">
      <alignment horizontal="left" vertical="center" wrapText="1"/>
      <protection locked="0"/>
    </xf>
    <xf numFmtId="0" fontId="35" fillId="33" borderId="62" xfId="43" applyFont="1" applyFill="1" applyBorder="1" applyAlignment="1" applyProtection="1">
      <alignment horizontal="left" vertical="center" wrapText="1"/>
      <protection locked="0"/>
    </xf>
    <xf numFmtId="0" fontId="35" fillId="33" borderId="63" xfId="43" applyFont="1" applyFill="1" applyBorder="1" applyAlignment="1" applyProtection="1">
      <alignment horizontal="left" vertical="center" wrapText="1"/>
      <protection locked="0"/>
    </xf>
    <xf numFmtId="0" fontId="35" fillId="33" borderId="64" xfId="43" applyFont="1" applyFill="1" applyBorder="1" applyAlignment="1" applyProtection="1">
      <alignment horizontal="left" vertical="center" wrapText="1"/>
      <protection locked="0"/>
    </xf>
    <xf numFmtId="177" fontId="35" fillId="33" borderId="62" xfId="47" applyNumberFormat="1" applyFont="1" applyFill="1" applyBorder="1" applyAlignment="1" applyProtection="1">
      <alignment vertical="top" wrapText="1"/>
      <protection locked="0"/>
    </xf>
    <xf numFmtId="177" fontId="35" fillId="33" borderId="63" xfId="47" applyNumberFormat="1" applyFont="1" applyFill="1" applyBorder="1" applyAlignment="1" applyProtection="1">
      <alignment vertical="top" wrapText="1"/>
      <protection locked="0"/>
    </xf>
    <xf numFmtId="0" fontId="35" fillId="33" borderId="10" xfId="43" applyFont="1" applyFill="1" applyBorder="1" applyAlignment="1" applyProtection="1">
      <alignment vertical="center" wrapText="1"/>
      <protection locked="0"/>
    </xf>
    <xf numFmtId="0" fontId="35" fillId="33" borderId="11" xfId="43" applyFont="1" applyFill="1" applyBorder="1" applyAlignment="1" applyProtection="1">
      <alignment vertical="center" wrapText="1"/>
      <protection locked="0"/>
    </xf>
    <xf numFmtId="0" fontId="35" fillId="33" borderId="12" xfId="43" applyFont="1" applyFill="1" applyBorder="1" applyAlignment="1" applyProtection="1">
      <alignment vertical="center" wrapText="1"/>
      <protection locked="0"/>
    </xf>
    <xf numFmtId="178" fontId="35" fillId="33" borderId="62" xfId="43" applyNumberFormat="1" applyFont="1" applyFill="1" applyBorder="1" applyAlignment="1" applyProtection="1">
      <alignment horizontal="center" vertical="top" wrapText="1"/>
      <protection locked="0"/>
    </xf>
    <xf numFmtId="178" fontId="35" fillId="33" borderId="63" xfId="43" applyNumberFormat="1" applyFont="1" applyFill="1" applyBorder="1" applyAlignment="1" applyProtection="1">
      <alignment horizontal="center" vertical="top" wrapText="1"/>
      <protection locked="0"/>
    </xf>
    <xf numFmtId="0" fontId="26" fillId="0" borderId="10" xfId="43" applyFont="1" applyBorder="1" applyAlignment="1">
      <alignment vertical="top"/>
    </xf>
    <xf numFmtId="0" fontId="26" fillId="0" borderId="11" xfId="43" applyFont="1" applyBorder="1" applyAlignment="1">
      <alignment vertical="top"/>
    </xf>
    <xf numFmtId="0" fontId="35" fillId="33" borderId="24" xfId="43" applyFont="1" applyFill="1" applyBorder="1" applyAlignment="1" applyProtection="1">
      <alignment horizontal="left" vertical="center" wrapText="1"/>
      <protection locked="0"/>
    </xf>
    <xf numFmtId="0" fontId="35" fillId="33" borderId="51" xfId="43" applyFont="1" applyFill="1" applyBorder="1" applyAlignment="1" applyProtection="1">
      <alignment horizontal="left" vertical="center" wrapText="1"/>
      <protection locked="0"/>
    </xf>
    <xf numFmtId="0" fontId="35" fillId="33" borderId="52" xfId="43" applyFont="1" applyFill="1" applyBorder="1" applyAlignment="1" applyProtection="1">
      <alignment horizontal="left" vertical="center" wrapText="1"/>
      <protection locked="0"/>
    </xf>
    <xf numFmtId="0" fontId="26" fillId="0" borderId="72" xfId="43" applyFont="1" applyBorder="1" applyAlignment="1">
      <alignment vertical="top"/>
    </xf>
    <xf numFmtId="0" fontId="26" fillId="0" borderId="73" xfId="43" applyFont="1" applyBorder="1" applyAlignment="1">
      <alignment vertical="top"/>
    </xf>
    <xf numFmtId="0" fontId="35" fillId="33" borderId="40" xfId="43" applyFont="1" applyFill="1" applyBorder="1" applyAlignment="1" applyProtection="1">
      <alignment horizontal="left" vertical="center" wrapText="1"/>
      <protection locked="0"/>
    </xf>
    <xf numFmtId="0" fontId="35" fillId="33" borderId="41" xfId="43" applyFont="1" applyFill="1" applyBorder="1" applyAlignment="1" applyProtection="1">
      <alignment horizontal="left" vertical="center" wrapText="1"/>
      <protection locked="0"/>
    </xf>
    <xf numFmtId="0" fontId="35" fillId="33" borderId="42" xfId="43" applyFont="1" applyFill="1" applyBorder="1" applyAlignment="1" applyProtection="1">
      <alignment horizontal="left" vertical="center" wrapText="1"/>
      <protection locked="0"/>
    </xf>
    <xf numFmtId="0" fontId="35" fillId="33" borderId="62" xfId="43" applyFont="1" applyFill="1" applyBorder="1" applyAlignment="1" applyProtection="1">
      <alignment horizontal="left" vertical="center"/>
      <protection locked="0"/>
    </xf>
    <xf numFmtId="0" fontId="35" fillId="33" borderId="63" xfId="43" applyFont="1" applyFill="1" applyBorder="1" applyAlignment="1" applyProtection="1">
      <alignment horizontal="left" vertical="center"/>
      <protection locked="0"/>
    </xf>
    <xf numFmtId="0" fontId="35" fillId="33" borderId="64" xfId="43" applyFont="1" applyFill="1" applyBorder="1" applyAlignment="1" applyProtection="1">
      <alignment horizontal="left" vertical="center"/>
      <protection locked="0"/>
    </xf>
    <xf numFmtId="0" fontId="35" fillId="33" borderId="62" xfId="43" applyFont="1" applyFill="1" applyBorder="1" applyAlignment="1" applyProtection="1">
      <alignment horizontal="left"/>
      <protection locked="0"/>
    </xf>
    <xf numFmtId="0" fontId="35" fillId="33" borderId="63" xfId="43" applyFont="1" applyFill="1" applyBorder="1" applyAlignment="1" applyProtection="1">
      <alignment horizontal="left"/>
      <protection locked="0"/>
    </xf>
    <xf numFmtId="0" fontId="35" fillId="33" borderId="64" xfId="43" applyFont="1" applyFill="1" applyBorder="1" applyAlignment="1" applyProtection="1">
      <alignment horizontal="left"/>
      <protection locked="0"/>
    </xf>
    <xf numFmtId="0" fontId="26" fillId="0" borderId="74" xfId="43" applyFont="1" applyBorder="1" applyAlignment="1">
      <alignment vertical="center" wrapText="1"/>
    </xf>
    <xf numFmtId="0" fontId="26" fillId="0" borderId="75" xfId="43" applyFont="1" applyBorder="1" applyAlignment="1">
      <alignment vertical="center" wrapText="1"/>
    </xf>
    <xf numFmtId="0" fontId="26" fillId="0" borderId="75" xfId="43" applyFont="1" applyBorder="1" applyAlignment="1">
      <alignment vertical="center"/>
    </xf>
    <xf numFmtId="0" fontId="26" fillId="0" borderId="76" xfId="43" applyFont="1" applyBorder="1" applyAlignment="1">
      <alignment vertical="center"/>
    </xf>
    <xf numFmtId="0" fontId="26" fillId="0" borderId="62" xfId="43" applyFont="1" applyBorder="1" applyAlignment="1">
      <alignment vertical="center"/>
    </xf>
    <xf numFmtId="0" fontId="26" fillId="0" borderId="63" xfId="43" applyFont="1" applyBorder="1" applyAlignment="1">
      <alignment vertical="center"/>
    </xf>
    <xf numFmtId="0" fontId="35" fillId="33" borderId="40" xfId="43" applyFont="1" applyFill="1" applyBorder="1" applyAlignment="1" applyProtection="1">
      <alignment horizontal="left"/>
      <protection locked="0"/>
    </xf>
    <xf numFmtId="0" fontId="35" fillId="33" borderId="41" xfId="43" applyFont="1" applyFill="1" applyBorder="1" applyAlignment="1" applyProtection="1">
      <alignment horizontal="left"/>
      <protection locked="0"/>
    </xf>
    <xf numFmtId="0" fontId="35" fillId="33" borderId="42" xfId="43" applyFont="1" applyFill="1" applyBorder="1" applyAlignment="1" applyProtection="1">
      <alignment horizontal="left"/>
      <protection locked="0"/>
    </xf>
    <xf numFmtId="0" fontId="26" fillId="0" borderId="69" xfId="43" applyFont="1" applyBorder="1" applyAlignment="1">
      <alignment vertical="center"/>
    </xf>
    <xf numFmtId="0" fontId="26" fillId="0" borderId="70" xfId="43" applyFont="1" applyBorder="1" applyAlignment="1">
      <alignment vertical="center"/>
    </xf>
    <xf numFmtId="0" fontId="26" fillId="0" borderId="40" xfId="43" applyFont="1" applyBorder="1" applyAlignment="1">
      <alignment vertical="center"/>
    </xf>
    <xf numFmtId="177" fontId="35" fillId="33" borderId="40" xfId="47" applyNumberFormat="1" applyFont="1" applyFill="1" applyBorder="1" applyAlignment="1" applyProtection="1">
      <alignment vertical="top" wrapText="1"/>
      <protection locked="0"/>
    </xf>
    <xf numFmtId="177" fontId="35" fillId="33" borderId="41" xfId="47" applyNumberFormat="1" applyFont="1" applyFill="1" applyBorder="1" applyAlignment="1" applyProtection="1">
      <alignment vertical="top" wrapText="1"/>
      <protection locked="0"/>
    </xf>
    <xf numFmtId="0" fontId="26" fillId="0" borderId="72" xfId="43" applyFont="1" applyBorder="1" applyAlignment="1">
      <alignment vertical="center" wrapText="1"/>
    </xf>
    <xf numFmtId="0" fontId="26" fillId="0" borderId="73" xfId="43" applyFont="1" applyBorder="1" applyAlignment="1">
      <alignment vertical="center" wrapText="1"/>
    </xf>
    <xf numFmtId="0" fontId="31" fillId="0" borderId="10" xfId="43" applyFont="1" applyBorder="1" applyAlignment="1">
      <alignment vertical="top"/>
    </xf>
    <xf numFmtId="0" fontId="31" fillId="0" borderId="11" xfId="43" applyFont="1" applyBorder="1" applyAlignment="1">
      <alignment vertical="top"/>
    </xf>
    <xf numFmtId="0" fontId="31" fillId="0" borderId="24" xfId="43" applyFont="1" applyBorder="1" applyAlignment="1">
      <alignment vertical="top"/>
    </xf>
    <xf numFmtId="0" fontId="31" fillId="0" borderId="51" xfId="43" applyFont="1" applyBorder="1" applyAlignment="1">
      <alignment vertical="top"/>
    </xf>
    <xf numFmtId="0" fontId="37" fillId="33" borderId="62" xfId="43" applyFont="1" applyFill="1" applyBorder="1" applyAlignment="1" applyProtection="1">
      <alignment horizontal="left" vertical="center" wrapText="1"/>
      <protection locked="0"/>
    </xf>
    <xf numFmtId="0" fontId="37" fillId="33" borderId="63" xfId="43" applyFont="1" applyFill="1" applyBorder="1" applyAlignment="1" applyProtection="1">
      <alignment horizontal="left" vertical="center" wrapText="1"/>
      <protection locked="0"/>
    </xf>
    <xf numFmtId="0" fontId="37" fillId="33" borderId="64" xfId="43" applyFont="1" applyFill="1" applyBorder="1" applyAlignment="1" applyProtection="1">
      <alignment horizontal="left" vertical="center" wrapText="1"/>
      <protection locked="0"/>
    </xf>
    <xf numFmtId="0" fontId="37" fillId="33" borderId="62" xfId="43" applyFont="1" applyFill="1" applyBorder="1" applyAlignment="1" applyProtection="1">
      <alignment horizontal="left" vertical="center"/>
      <protection locked="0"/>
    </xf>
    <xf numFmtId="0" fontId="37" fillId="33" borderId="63" xfId="43" applyFont="1" applyFill="1" applyBorder="1" applyAlignment="1" applyProtection="1">
      <alignment horizontal="left" vertical="center"/>
      <protection locked="0"/>
    </xf>
    <xf numFmtId="0" fontId="37" fillId="33" borderId="64" xfId="43" applyFont="1" applyFill="1" applyBorder="1" applyAlignment="1" applyProtection="1">
      <alignment horizontal="left" vertical="center"/>
      <protection locked="0"/>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4" xfId="45" xr:uid="{52B2EA3A-2EB6-4680-B2EB-48ACE6996044}"/>
    <cellStyle name="桁区切り 4 2" xfId="47" xr:uid="{2C8460EC-491A-4569-B21E-AEF3CC7DD0C9}"/>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EC83AF34-1E18-4191-9E16-A2654A6F9E11}"/>
    <cellStyle name="標準 2 2" xfId="43" xr:uid="{6D977F63-0C18-44DB-9268-10FCC5986798}"/>
    <cellStyle name="標準 2 5" xfId="44" xr:uid="{3EC27A0E-AD2E-4841-83A8-700324E267AD}"/>
    <cellStyle name="標準 2 5 2" xfId="46" xr:uid="{66C4908F-4EE4-4A70-93CE-E78A577A9328}"/>
    <cellStyle name="良い" xfId="6" builtinId="26" customBuiltin="1"/>
  </cellStyles>
  <dxfs count="9">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59"/>
  <sheetViews>
    <sheetView showGridLines="0" tabSelected="1" zoomScaleNormal="100" zoomScaleSheetLayoutView="100" workbookViewId="0">
      <selection activeCell="B1" sqref="B1:I1"/>
    </sheetView>
  </sheetViews>
  <sheetFormatPr defaultColWidth="9" defaultRowHeight="18" outlineLevelRow="1"/>
  <cols>
    <col min="1" max="2" width="2.69921875" style="17" customWidth="1"/>
    <col min="3" max="3" width="11.296875" style="17" customWidth="1"/>
    <col min="4" max="7" width="14.296875" style="17" customWidth="1"/>
    <col min="8" max="8" width="16.09765625" style="17" bestFit="1" customWidth="1"/>
    <col min="9" max="10" width="2.69921875" style="17" customWidth="1"/>
    <col min="11" max="11" width="9" style="17"/>
    <col min="12" max="12" width="9" style="23"/>
    <col min="13" max="13" width="30.59765625" style="25" customWidth="1"/>
    <col min="14" max="14" width="9" style="11"/>
    <col min="15" max="15" width="9" style="23"/>
    <col min="16" max="16384" width="9" style="17"/>
  </cols>
  <sheetData>
    <row r="1" spans="2:14">
      <c r="B1" s="150" t="s">
        <v>0</v>
      </c>
      <c r="C1" s="151"/>
      <c r="D1" s="151"/>
      <c r="E1" s="151"/>
      <c r="F1" s="151"/>
      <c r="G1" s="151"/>
      <c r="H1" s="151"/>
      <c r="I1" s="151"/>
    </row>
    <row r="2" spans="2:14" ht="15" customHeight="1">
      <c r="B2" s="119"/>
      <c r="C2" s="120"/>
      <c r="D2" s="120"/>
      <c r="E2" s="120"/>
      <c r="F2" s="120"/>
      <c r="G2" s="120"/>
      <c r="H2" s="120"/>
      <c r="I2" s="121"/>
      <c r="L2" s="9" t="s">
        <v>1</v>
      </c>
      <c r="M2" s="26" t="s">
        <v>2</v>
      </c>
    </row>
    <row r="3" spans="2:14" ht="18.75" customHeight="1">
      <c r="B3" s="1"/>
      <c r="C3" s="131" t="s">
        <v>3</v>
      </c>
      <c r="D3" s="131"/>
      <c r="E3" s="131"/>
      <c r="F3" s="131"/>
      <c r="G3" s="131"/>
      <c r="H3" s="131"/>
      <c r="I3" s="3"/>
      <c r="L3" s="2"/>
      <c r="M3" s="27"/>
    </row>
    <row r="4" spans="2:14" ht="7.5" customHeight="1">
      <c r="B4" s="122"/>
      <c r="C4" s="123"/>
      <c r="D4" s="123"/>
      <c r="E4" s="123"/>
      <c r="F4" s="123"/>
      <c r="G4" s="123"/>
      <c r="H4" s="123"/>
      <c r="I4" s="124"/>
      <c r="L4" s="10"/>
      <c r="M4" s="28"/>
    </row>
    <row r="5" spans="2:14" ht="18.75" customHeight="1">
      <c r="B5" s="125"/>
      <c r="C5" s="126"/>
      <c r="D5" s="126"/>
      <c r="E5" s="126"/>
      <c r="F5" s="18"/>
      <c r="G5" s="4"/>
      <c r="H5" s="21"/>
      <c r="I5" s="5"/>
      <c r="L5" s="12" t="s">
        <v>4</v>
      </c>
      <c r="M5" s="28" t="str">
        <f>IF(H5="","（エラー）未入力","（正常）入力済み")</f>
        <v>（エラー）未入力</v>
      </c>
      <c r="N5" s="11" t="s">
        <v>5</v>
      </c>
    </row>
    <row r="6" spans="2:14" ht="7.5" customHeight="1">
      <c r="B6" s="127"/>
      <c r="C6" s="128"/>
      <c r="D6" s="128"/>
      <c r="E6" s="128"/>
      <c r="F6" s="128"/>
      <c r="G6" s="128"/>
      <c r="H6" s="128"/>
      <c r="I6" s="129"/>
      <c r="L6" s="10"/>
      <c r="M6" s="28"/>
    </row>
    <row r="7" spans="2:14" ht="18.75" customHeight="1">
      <c r="B7" s="130" t="s">
        <v>6</v>
      </c>
      <c r="C7" s="131"/>
      <c r="D7" s="2" t="s">
        <v>7</v>
      </c>
      <c r="E7" s="2"/>
      <c r="F7" s="2"/>
      <c r="G7" s="2"/>
      <c r="H7" s="2"/>
      <c r="I7" s="3"/>
      <c r="L7" s="10"/>
      <c r="M7" s="28"/>
    </row>
    <row r="8" spans="2:14">
      <c r="B8" s="130"/>
      <c r="C8" s="131"/>
      <c r="D8" s="131"/>
      <c r="E8" s="153" t="s">
        <v>8</v>
      </c>
      <c r="F8" s="148"/>
      <c r="G8" s="148"/>
      <c r="H8" s="148"/>
      <c r="I8" s="3"/>
      <c r="L8" s="12" t="s">
        <v>4</v>
      </c>
      <c r="M8" s="28" t="str">
        <f>IF(F8="","（エラー）未入力","（正常）入力済み")</f>
        <v>（エラー）未入力</v>
      </c>
      <c r="N8" s="11" t="s">
        <v>9</v>
      </c>
    </row>
    <row r="9" spans="2:14">
      <c r="B9" s="130"/>
      <c r="C9" s="131"/>
      <c r="D9" s="131"/>
      <c r="E9" s="153"/>
      <c r="F9" s="149"/>
      <c r="G9" s="149"/>
      <c r="H9" s="149"/>
      <c r="I9" s="3"/>
      <c r="L9" s="10" t="s">
        <v>10</v>
      </c>
      <c r="M9" s="28" t="str">
        <f>IF(F9="","（注意）未入力","（正常）入力済み")</f>
        <v>（注意）未入力</v>
      </c>
      <c r="N9" s="11" t="s">
        <v>11</v>
      </c>
    </row>
    <row r="10" spans="2:14">
      <c r="B10" s="130"/>
      <c r="C10" s="131"/>
      <c r="D10" s="131"/>
      <c r="E10" s="153"/>
      <c r="F10" s="148"/>
      <c r="G10" s="148"/>
      <c r="H10" s="148"/>
      <c r="I10" s="3"/>
      <c r="L10" s="12" t="s">
        <v>4</v>
      </c>
      <c r="M10" s="28" t="str">
        <f>IF(F10="","（エラー）未入力","（正常）入力済み")</f>
        <v>（エラー）未入力</v>
      </c>
      <c r="N10" s="11" t="s">
        <v>12</v>
      </c>
    </row>
    <row r="11" spans="2:14" ht="7.5" customHeight="1">
      <c r="B11" s="6"/>
      <c r="C11" s="4"/>
      <c r="D11" s="4"/>
      <c r="E11" s="4"/>
      <c r="F11" s="4"/>
      <c r="G11" s="4"/>
      <c r="H11" s="4"/>
      <c r="I11" s="7"/>
      <c r="L11" s="10"/>
      <c r="M11" s="28"/>
    </row>
    <row r="12" spans="2:14" ht="38.25" customHeight="1">
      <c r="B12" s="13"/>
      <c r="C12" s="152" t="s">
        <v>13</v>
      </c>
      <c r="D12" s="152"/>
      <c r="E12" s="152"/>
      <c r="F12" s="152"/>
      <c r="G12" s="152"/>
      <c r="H12" s="152"/>
      <c r="I12" s="14"/>
    </row>
    <row r="13" spans="2:14" ht="7.5" customHeight="1">
      <c r="B13" s="13"/>
      <c r="C13" s="8"/>
      <c r="D13" s="8"/>
      <c r="E13" s="8"/>
      <c r="F13" s="8"/>
      <c r="G13" s="8"/>
      <c r="H13" s="8"/>
      <c r="I13" s="14"/>
    </row>
    <row r="14" spans="2:14" ht="18" customHeight="1">
      <c r="B14" s="13"/>
      <c r="C14" s="104" t="s">
        <v>14</v>
      </c>
      <c r="D14" s="105"/>
      <c r="E14" s="113"/>
      <c r="F14" s="114"/>
      <c r="G14" s="114"/>
      <c r="H14" s="115"/>
      <c r="I14" s="14"/>
      <c r="L14" s="12" t="s">
        <v>4</v>
      </c>
      <c r="M14" s="28" t="str">
        <f>IF(E14="","（エラー）未入力","（正常）入力済み")</f>
        <v>（エラー）未入力</v>
      </c>
    </row>
    <row r="15" spans="2:14" ht="17.25" customHeight="1">
      <c r="B15" s="13"/>
      <c r="C15" s="106"/>
      <c r="D15" s="107"/>
      <c r="E15" s="110"/>
      <c r="F15" s="111"/>
      <c r="G15" s="111"/>
      <c r="H15" s="112"/>
      <c r="I15" s="14"/>
      <c r="L15" s="10" t="s">
        <v>10</v>
      </c>
      <c r="M15" s="28" t="str">
        <f>IF(OR(E15="",E15=""),"（複数入力）未入力","（正常）入力済み")</f>
        <v>（複数入力）未入力</v>
      </c>
    </row>
    <row r="16" spans="2:14" ht="17.25" hidden="1" customHeight="1" outlineLevel="1">
      <c r="B16" s="13"/>
      <c r="C16" s="106"/>
      <c r="D16" s="107"/>
      <c r="E16" s="110" t="s">
        <v>15</v>
      </c>
      <c r="F16" s="111"/>
      <c r="G16" s="111"/>
      <c r="H16" s="112"/>
      <c r="I16" s="14"/>
      <c r="L16" s="10" t="s">
        <v>10</v>
      </c>
      <c r="M16" s="28" t="str">
        <f>IF(OR(E16="",E16=""),"（複数入力）未入力","（正常）入力済み")</f>
        <v>（正常）入力済み</v>
      </c>
    </row>
    <row r="17" spans="2:14" ht="17.25" hidden="1" customHeight="1" outlineLevel="1">
      <c r="B17" s="13"/>
      <c r="C17" s="106"/>
      <c r="D17" s="107"/>
      <c r="E17" s="110" t="s">
        <v>16</v>
      </c>
      <c r="F17" s="111"/>
      <c r="G17" s="111"/>
      <c r="H17" s="112"/>
      <c r="I17" s="14"/>
      <c r="L17" s="10" t="s">
        <v>10</v>
      </c>
      <c r="M17" s="28" t="str">
        <f>IF(OR(E17="",E17=""),"（複数入力）未入力","（正常）入力済み")</f>
        <v>（正常）入力済み</v>
      </c>
    </row>
    <row r="18" spans="2:14" ht="7.5" hidden="1" customHeight="1" outlineLevel="1">
      <c r="B18" s="13"/>
      <c r="C18" s="106"/>
      <c r="D18" s="107"/>
      <c r="E18" s="110"/>
      <c r="F18" s="111"/>
      <c r="G18" s="111"/>
      <c r="H18" s="112"/>
      <c r="I18" s="14"/>
      <c r="L18" s="10" t="s">
        <v>10</v>
      </c>
      <c r="M18" s="28" t="str">
        <f t="shared" ref="M18:M21" si="0">IF(OR(E18="",E18=""),"（複数入力）未入力","（正常）入力済み")</f>
        <v>（複数入力）未入力</v>
      </c>
    </row>
    <row r="19" spans="2:14" ht="7.5" hidden="1" customHeight="1" outlineLevel="1">
      <c r="B19" s="13"/>
      <c r="C19" s="106"/>
      <c r="D19" s="107"/>
      <c r="E19" s="110"/>
      <c r="F19" s="111"/>
      <c r="G19" s="111"/>
      <c r="H19" s="112"/>
      <c r="I19" s="14"/>
      <c r="L19" s="10" t="s">
        <v>10</v>
      </c>
      <c r="M19" s="28" t="str">
        <f t="shared" si="0"/>
        <v>（複数入力）未入力</v>
      </c>
    </row>
    <row r="20" spans="2:14" ht="7.5" hidden="1" customHeight="1" outlineLevel="1">
      <c r="B20" s="13"/>
      <c r="C20" s="106"/>
      <c r="D20" s="107"/>
      <c r="E20" s="110"/>
      <c r="F20" s="111"/>
      <c r="G20" s="111"/>
      <c r="H20" s="112"/>
      <c r="I20" s="14"/>
      <c r="L20" s="10" t="s">
        <v>10</v>
      </c>
      <c r="M20" s="28" t="str">
        <f t="shared" si="0"/>
        <v>（複数入力）未入力</v>
      </c>
    </row>
    <row r="21" spans="2:14" ht="7.5" hidden="1" customHeight="1" outlineLevel="1">
      <c r="B21" s="13"/>
      <c r="C21" s="106"/>
      <c r="D21" s="107"/>
      <c r="E21" s="110"/>
      <c r="F21" s="111"/>
      <c r="G21" s="111"/>
      <c r="H21" s="112"/>
      <c r="I21" s="14"/>
      <c r="L21" s="10" t="s">
        <v>10</v>
      </c>
      <c r="M21" s="28" t="str">
        <f t="shared" si="0"/>
        <v>（複数入力）未入力</v>
      </c>
    </row>
    <row r="22" spans="2:14" collapsed="1">
      <c r="B22" s="13"/>
      <c r="C22" s="108"/>
      <c r="D22" s="109"/>
      <c r="E22" s="159"/>
      <c r="F22" s="160"/>
      <c r="G22" s="160"/>
      <c r="H22" s="161"/>
      <c r="I22" s="14"/>
      <c r="L22" s="10" t="s">
        <v>17</v>
      </c>
    </row>
    <row r="23" spans="2:14">
      <c r="B23" s="13"/>
      <c r="C23" s="104" t="s">
        <v>18</v>
      </c>
      <c r="D23" s="105"/>
      <c r="E23" s="156" t="s">
        <v>19</v>
      </c>
      <c r="F23" s="157"/>
      <c r="G23" s="157"/>
      <c r="H23" s="158"/>
      <c r="I23" s="14"/>
      <c r="L23" s="10"/>
    </row>
    <row r="24" spans="2:14" ht="25.5" customHeight="1">
      <c r="B24" s="13"/>
      <c r="C24" s="106"/>
      <c r="D24" s="107"/>
      <c r="E24" s="116" t="s">
        <v>20</v>
      </c>
      <c r="F24" s="117"/>
      <c r="G24" s="171"/>
      <c r="H24" s="172"/>
      <c r="I24" s="14"/>
      <c r="L24" s="12" t="s">
        <v>4</v>
      </c>
      <c r="M24" s="28" t="str">
        <f>IF(G24="","（エラー）未入力","（正常）入力済み")</f>
        <v>（エラー）未入力</v>
      </c>
      <c r="N24" s="11" t="s">
        <v>21</v>
      </c>
    </row>
    <row r="25" spans="2:14" ht="20.25" customHeight="1">
      <c r="B25" s="13"/>
      <c r="C25" s="106"/>
      <c r="D25" s="107"/>
      <c r="E25" s="165"/>
      <c r="F25" s="166"/>
      <c r="G25" s="166"/>
      <c r="H25" s="167"/>
      <c r="I25" s="14"/>
      <c r="L25" s="12" t="s">
        <v>4</v>
      </c>
      <c r="M25" s="28" t="str">
        <f>IF(E25="","（エラー）未入力","（正常）入力済み")</f>
        <v>（エラー）未入力</v>
      </c>
      <c r="N25" s="11" t="s">
        <v>22</v>
      </c>
    </row>
    <row r="26" spans="2:14" ht="20.25" customHeight="1">
      <c r="B26" s="13"/>
      <c r="C26" s="106"/>
      <c r="D26" s="107"/>
      <c r="E26" s="110"/>
      <c r="F26" s="111"/>
      <c r="G26" s="111"/>
      <c r="H26" s="112"/>
      <c r="I26" s="14"/>
      <c r="L26" s="10" t="s">
        <v>10</v>
      </c>
      <c r="M26" s="28" t="str">
        <f>IF(E26="","（複数入力）未入力","（正常）入力済み")</f>
        <v>（複数入力）未入力</v>
      </c>
    </row>
    <row r="27" spans="2:14" ht="20.25" customHeight="1">
      <c r="B27" s="13"/>
      <c r="C27" s="106"/>
      <c r="D27" s="107"/>
      <c r="E27" s="110"/>
      <c r="F27" s="111"/>
      <c r="G27" s="111"/>
      <c r="H27" s="112"/>
      <c r="I27" s="14"/>
      <c r="L27" s="10" t="s">
        <v>10</v>
      </c>
      <c r="M27" s="28" t="str">
        <f>IF(E27="","（複数入力）未入力","（正常）入力済み")</f>
        <v>（複数入力）未入力</v>
      </c>
    </row>
    <row r="28" spans="2:14" ht="20.25" hidden="1" customHeight="1" outlineLevel="1">
      <c r="B28" s="13"/>
      <c r="C28" s="106"/>
      <c r="D28" s="107"/>
      <c r="E28" s="110"/>
      <c r="F28" s="111"/>
      <c r="G28" s="111"/>
      <c r="H28" s="112"/>
      <c r="I28" s="14"/>
      <c r="L28" s="10" t="s">
        <v>10</v>
      </c>
      <c r="M28" s="28" t="str">
        <f t="shared" ref="M28:M32" si="1">IF(E28="","（複数入力）未入力","（正常）入力済み")</f>
        <v>（複数入力）未入力</v>
      </c>
    </row>
    <row r="29" spans="2:14" ht="20.25" hidden="1" customHeight="1" outlineLevel="1">
      <c r="B29" s="13"/>
      <c r="C29" s="106"/>
      <c r="D29" s="107"/>
      <c r="E29" s="110"/>
      <c r="F29" s="111"/>
      <c r="G29" s="111"/>
      <c r="H29" s="112"/>
      <c r="I29" s="14"/>
      <c r="L29" s="10" t="s">
        <v>10</v>
      </c>
      <c r="M29" s="28" t="str">
        <f t="shared" si="1"/>
        <v>（複数入力）未入力</v>
      </c>
    </row>
    <row r="30" spans="2:14" ht="20.25" hidden="1" customHeight="1" outlineLevel="1">
      <c r="B30" s="13"/>
      <c r="C30" s="106"/>
      <c r="D30" s="107"/>
      <c r="E30" s="110"/>
      <c r="F30" s="111"/>
      <c r="G30" s="111"/>
      <c r="H30" s="112"/>
      <c r="I30" s="14"/>
      <c r="L30" s="10" t="s">
        <v>10</v>
      </c>
      <c r="M30" s="28" t="str">
        <f t="shared" si="1"/>
        <v>（複数入力）未入力</v>
      </c>
    </row>
    <row r="31" spans="2:14" ht="20.25" hidden="1" customHeight="1" outlineLevel="1">
      <c r="B31" s="13"/>
      <c r="C31" s="106"/>
      <c r="D31" s="107"/>
      <c r="E31" s="110"/>
      <c r="F31" s="111"/>
      <c r="G31" s="111"/>
      <c r="H31" s="112"/>
      <c r="I31" s="14"/>
      <c r="L31" s="10" t="s">
        <v>10</v>
      </c>
      <c r="M31" s="28" t="str">
        <f t="shared" si="1"/>
        <v>（複数入力）未入力</v>
      </c>
    </row>
    <row r="32" spans="2:14" ht="20.25" hidden="1" customHeight="1" outlineLevel="1">
      <c r="B32" s="13"/>
      <c r="C32" s="106"/>
      <c r="D32" s="107"/>
      <c r="E32" s="110"/>
      <c r="F32" s="111"/>
      <c r="G32" s="111"/>
      <c r="H32" s="112"/>
      <c r="I32" s="14"/>
      <c r="L32" s="10" t="s">
        <v>10</v>
      </c>
      <c r="M32" s="28" t="str">
        <f t="shared" si="1"/>
        <v>（複数入力）未入力</v>
      </c>
    </row>
    <row r="33" spans="2:14" ht="20.25" customHeight="1" collapsed="1">
      <c r="B33" s="13"/>
      <c r="C33" s="106"/>
      <c r="D33" s="107"/>
      <c r="E33" s="159"/>
      <c r="F33" s="160"/>
      <c r="G33" s="160"/>
      <c r="H33" s="161"/>
      <c r="I33" s="14"/>
      <c r="L33" s="10" t="s">
        <v>17</v>
      </c>
    </row>
    <row r="34" spans="2:14">
      <c r="B34" s="13"/>
      <c r="C34" s="106"/>
      <c r="D34" s="107"/>
      <c r="E34" s="156" t="s">
        <v>23</v>
      </c>
      <c r="F34" s="157"/>
      <c r="G34" s="157"/>
      <c r="H34" s="158"/>
      <c r="I34" s="14"/>
      <c r="L34" s="12"/>
    </row>
    <row r="35" spans="2:14" ht="20.25" customHeight="1">
      <c r="B35" s="13"/>
      <c r="C35" s="106"/>
      <c r="D35" s="107"/>
      <c r="E35" s="165"/>
      <c r="F35" s="166"/>
      <c r="G35" s="166"/>
      <c r="H35" s="167"/>
      <c r="I35" s="14"/>
      <c r="L35" s="12" t="s">
        <v>4</v>
      </c>
      <c r="M35" s="28" t="str">
        <f>IF(E35="","（エラー）未入力","（正常）入力済み")</f>
        <v>（エラー）未入力</v>
      </c>
      <c r="N35" s="11" t="s">
        <v>22</v>
      </c>
    </row>
    <row r="36" spans="2:14" ht="20.25" customHeight="1">
      <c r="B36" s="13"/>
      <c r="C36" s="106"/>
      <c r="D36" s="107"/>
      <c r="E36" s="110"/>
      <c r="F36" s="111"/>
      <c r="G36" s="111"/>
      <c r="H36" s="112"/>
      <c r="I36" s="14"/>
      <c r="L36" s="10" t="s">
        <v>10</v>
      </c>
      <c r="M36" s="28" t="str">
        <f t="shared" ref="M36:M42" si="2">IF(E36="","（複数入力）未入力","（正常）入力済み")</f>
        <v>（複数入力）未入力</v>
      </c>
    </row>
    <row r="37" spans="2:14" ht="20.25" customHeight="1">
      <c r="B37" s="13"/>
      <c r="C37" s="106"/>
      <c r="D37" s="107"/>
      <c r="E37" s="110"/>
      <c r="F37" s="111"/>
      <c r="G37" s="111"/>
      <c r="H37" s="112"/>
      <c r="I37" s="14"/>
      <c r="L37" s="10" t="s">
        <v>10</v>
      </c>
      <c r="M37" s="28" t="str">
        <f t="shared" si="2"/>
        <v>（複数入力）未入力</v>
      </c>
    </row>
    <row r="38" spans="2:14" ht="20.25" hidden="1" customHeight="1" outlineLevel="1">
      <c r="B38" s="13"/>
      <c r="C38" s="106"/>
      <c r="D38" s="107"/>
      <c r="E38" s="110" t="s">
        <v>24</v>
      </c>
      <c r="F38" s="111"/>
      <c r="G38" s="111"/>
      <c r="H38" s="112"/>
      <c r="I38" s="14"/>
      <c r="L38" s="10" t="s">
        <v>10</v>
      </c>
      <c r="M38" s="28" t="str">
        <f t="shared" si="2"/>
        <v>（正常）入力済み</v>
      </c>
    </row>
    <row r="39" spans="2:14" ht="20.25" hidden="1" customHeight="1" outlineLevel="1">
      <c r="B39" s="13"/>
      <c r="C39" s="106"/>
      <c r="D39" s="107"/>
      <c r="E39" s="110" t="s">
        <v>25</v>
      </c>
      <c r="F39" s="111"/>
      <c r="G39" s="111"/>
      <c r="H39" s="112"/>
      <c r="I39" s="14"/>
      <c r="L39" s="10" t="s">
        <v>10</v>
      </c>
      <c r="M39" s="28" t="str">
        <f t="shared" si="2"/>
        <v>（正常）入力済み</v>
      </c>
    </row>
    <row r="40" spans="2:14" ht="7.5" hidden="1" customHeight="1" outlineLevel="1">
      <c r="B40" s="13"/>
      <c r="C40" s="106"/>
      <c r="D40" s="107"/>
      <c r="E40" s="110"/>
      <c r="F40" s="111"/>
      <c r="G40" s="111"/>
      <c r="H40" s="112"/>
      <c r="I40" s="14"/>
      <c r="L40" s="10" t="s">
        <v>10</v>
      </c>
      <c r="M40" s="28" t="str">
        <f t="shared" si="2"/>
        <v>（複数入力）未入力</v>
      </c>
    </row>
    <row r="41" spans="2:14" ht="7.5" hidden="1" customHeight="1" outlineLevel="1">
      <c r="B41" s="13"/>
      <c r="C41" s="106"/>
      <c r="D41" s="107"/>
      <c r="E41" s="110"/>
      <c r="F41" s="111"/>
      <c r="G41" s="111"/>
      <c r="H41" s="112"/>
      <c r="I41" s="14"/>
      <c r="L41" s="10" t="s">
        <v>10</v>
      </c>
      <c r="M41" s="28" t="str">
        <f t="shared" si="2"/>
        <v>（複数入力）未入力</v>
      </c>
    </row>
    <row r="42" spans="2:14" ht="7.5" hidden="1" customHeight="1" outlineLevel="1">
      <c r="B42" s="13"/>
      <c r="C42" s="106"/>
      <c r="D42" s="107"/>
      <c r="E42" s="110"/>
      <c r="F42" s="111"/>
      <c r="G42" s="111"/>
      <c r="H42" s="112"/>
      <c r="I42" s="14"/>
      <c r="L42" s="10" t="s">
        <v>10</v>
      </c>
      <c r="M42" s="28" t="str">
        <f t="shared" si="2"/>
        <v>（複数入力）未入力</v>
      </c>
    </row>
    <row r="43" spans="2:14" ht="20.25" customHeight="1" collapsed="1">
      <c r="B43" s="13"/>
      <c r="C43" s="108"/>
      <c r="D43" s="109"/>
      <c r="E43" s="159"/>
      <c r="F43" s="160"/>
      <c r="G43" s="160"/>
      <c r="H43" s="161"/>
      <c r="I43" s="14"/>
      <c r="L43" s="10" t="s">
        <v>17</v>
      </c>
    </row>
    <row r="44" spans="2:14">
      <c r="B44" s="13"/>
      <c r="C44" s="132" t="s">
        <v>26</v>
      </c>
      <c r="D44" s="133"/>
      <c r="E44" s="168"/>
      <c r="F44" s="169"/>
      <c r="G44" s="169"/>
      <c r="H44" s="170"/>
      <c r="I44" s="14"/>
      <c r="L44" s="12" t="s">
        <v>4</v>
      </c>
      <c r="M44" s="28" t="str">
        <f>IF(E44="","（エラー）未入力","（正常）入力済み")</f>
        <v>（エラー）未入力</v>
      </c>
      <c r="N44" s="11" t="s">
        <v>27</v>
      </c>
    </row>
    <row r="45" spans="2:14" ht="15.75" customHeight="1">
      <c r="B45" s="13"/>
      <c r="C45" s="104" t="s">
        <v>28</v>
      </c>
      <c r="D45" s="105"/>
      <c r="E45" s="135"/>
      <c r="F45" s="136"/>
      <c r="G45" s="136"/>
      <c r="H45" s="137"/>
      <c r="I45" s="14"/>
      <c r="L45" s="10" t="s">
        <v>17</v>
      </c>
    </row>
    <row r="46" spans="2:14" ht="15.75" customHeight="1">
      <c r="B46" s="13"/>
      <c r="C46" s="106"/>
      <c r="D46" s="107"/>
      <c r="E46" s="162"/>
      <c r="F46" s="163"/>
      <c r="G46" s="163"/>
      <c r="H46" s="164"/>
      <c r="I46" s="14"/>
      <c r="L46" s="10" t="s">
        <v>17</v>
      </c>
    </row>
    <row r="47" spans="2:14" ht="15.75" customHeight="1">
      <c r="B47" s="13"/>
      <c r="C47" s="106"/>
      <c r="D47" s="107"/>
      <c r="E47" s="162"/>
      <c r="F47" s="163"/>
      <c r="G47" s="163"/>
      <c r="H47" s="164"/>
      <c r="I47" s="14"/>
      <c r="L47" s="10" t="s">
        <v>17</v>
      </c>
    </row>
    <row r="48" spans="2:14" ht="15.75" customHeight="1">
      <c r="B48" s="13"/>
      <c r="C48" s="106"/>
      <c r="D48" s="107"/>
      <c r="E48" s="162"/>
      <c r="F48" s="163"/>
      <c r="G48" s="163"/>
      <c r="H48" s="164"/>
      <c r="I48" s="14"/>
      <c r="L48" s="10" t="s">
        <v>17</v>
      </c>
    </row>
    <row r="49" spans="2:14" ht="15.75" customHeight="1">
      <c r="B49" s="13"/>
      <c r="C49" s="106"/>
      <c r="D49" s="107"/>
      <c r="E49" s="162"/>
      <c r="F49" s="163"/>
      <c r="G49" s="163"/>
      <c r="H49" s="164"/>
      <c r="I49" s="14"/>
      <c r="L49" s="10" t="s">
        <v>17</v>
      </c>
    </row>
    <row r="50" spans="2:14" ht="15.75" customHeight="1">
      <c r="B50" s="13"/>
      <c r="C50" s="106"/>
      <c r="D50" s="107"/>
      <c r="E50" s="162"/>
      <c r="F50" s="163"/>
      <c r="G50" s="163"/>
      <c r="H50" s="164"/>
      <c r="I50" s="14"/>
      <c r="L50" s="10" t="s">
        <v>17</v>
      </c>
    </row>
    <row r="51" spans="2:14" ht="7.5" customHeight="1">
      <c r="B51" s="13"/>
      <c r="C51" s="106"/>
      <c r="D51" s="107"/>
      <c r="E51" s="162"/>
      <c r="F51" s="163"/>
      <c r="G51" s="163"/>
      <c r="H51" s="164"/>
      <c r="I51" s="14"/>
      <c r="L51" s="10" t="s">
        <v>17</v>
      </c>
    </row>
    <row r="52" spans="2:14" ht="7.5" customHeight="1">
      <c r="B52" s="13"/>
      <c r="C52" s="106"/>
      <c r="D52" s="107"/>
      <c r="E52" s="162"/>
      <c r="F52" s="163"/>
      <c r="G52" s="163"/>
      <c r="H52" s="164"/>
      <c r="I52" s="14"/>
      <c r="L52" s="10" t="s">
        <v>17</v>
      </c>
    </row>
    <row r="53" spans="2:14" ht="7.5" customHeight="1">
      <c r="B53" s="13"/>
      <c r="C53" s="106"/>
      <c r="D53" s="107"/>
      <c r="E53" s="162"/>
      <c r="F53" s="163"/>
      <c r="G53" s="163"/>
      <c r="H53" s="164"/>
      <c r="I53" s="14"/>
      <c r="L53" s="10" t="s">
        <v>17</v>
      </c>
    </row>
    <row r="54" spans="2:14" ht="7.5" customHeight="1">
      <c r="B54" s="13"/>
      <c r="C54" s="108"/>
      <c r="D54" s="109"/>
      <c r="E54" s="159"/>
      <c r="F54" s="160"/>
      <c r="G54" s="160"/>
      <c r="H54" s="161"/>
      <c r="I54" s="14"/>
      <c r="L54" s="10" t="s">
        <v>17</v>
      </c>
    </row>
    <row r="55" spans="2:14" ht="7.5" customHeight="1">
      <c r="B55" s="15"/>
      <c r="C55" s="134"/>
      <c r="D55" s="134"/>
      <c r="E55" s="19"/>
      <c r="F55" s="19"/>
      <c r="G55" s="19"/>
      <c r="H55" s="19"/>
      <c r="I55" s="16"/>
    </row>
    <row r="56" spans="2:14" ht="18.75" customHeight="1">
      <c r="B56" s="142" t="s">
        <v>29</v>
      </c>
      <c r="C56" s="144" t="s">
        <v>30</v>
      </c>
      <c r="D56" s="145"/>
      <c r="E56" s="20" t="s">
        <v>31</v>
      </c>
      <c r="F56" s="20" t="s">
        <v>32</v>
      </c>
      <c r="G56" s="138" t="s">
        <v>33</v>
      </c>
      <c r="H56" s="138"/>
      <c r="I56" s="139"/>
      <c r="L56" s="10"/>
      <c r="M56" s="28"/>
    </row>
    <row r="57" spans="2:14" ht="18.75" customHeight="1">
      <c r="B57" s="130"/>
      <c r="C57" s="146"/>
      <c r="D57" s="147"/>
      <c r="E57" s="30"/>
      <c r="F57" s="31"/>
      <c r="G57" s="140"/>
      <c r="H57" s="140"/>
      <c r="I57" s="141"/>
      <c r="L57" s="10" t="s">
        <v>4</v>
      </c>
      <c r="M57" s="28" t="str">
        <f>IF(E57="","（エラー）氏名未入力",IF(F57&amp;G57="","（エラー）電話番号又はメールアドレス未入力",IF($F$9&lt;&gt;"",IF(C57="","（エラー）所属未入力","（正常）入力済み"),"（正常）入力済み")))</f>
        <v>（エラー）氏名未入力</v>
      </c>
      <c r="N57" s="11" t="s">
        <v>34</v>
      </c>
    </row>
    <row r="58" spans="2:14" ht="18.75" customHeight="1">
      <c r="B58" s="143"/>
      <c r="C58" s="102"/>
      <c r="D58" s="103"/>
      <c r="E58" s="22"/>
      <c r="F58" s="24"/>
      <c r="G58" s="154"/>
      <c r="H58" s="154"/>
      <c r="I58" s="155"/>
      <c r="L58" s="10" t="s">
        <v>10</v>
      </c>
      <c r="M58" s="28" t="str">
        <f>IF(E58="","（複数入力）氏名未入力",IF(F58&amp;G58="","（エラー）電話番号又はメールアドレス未入力",IF($F$9&lt;&gt;"",IF(C58="","（エラー）所属未入力","（正常）入力済み"),"（正常）入力済み")))</f>
        <v>（複数入力）氏名未入力</v>
      </c>
      <c r="N58" s="11" t="s">
        <v>35</v>
      </c>
    </row>
    <row r="59" spans="2:14" ht="18" customHeight="1">
      <c r="B59" s="118" t="s">
        <v>36</v>
      </c>
      <c r="C59" s="118"/>
      <c r="D59" s="118"/>
      <c r="E59" s="118"/>
      <c r="F59" s="118"/>
      <c r="G59" s="118"/>
      <c r="H59" s="118"/>
      <c r="I59" s="118"/>
      <c r="N59" s="11" t="s">
        <v>37</v>
      </c>
    </row>
  </sheetData>
  <mergeCells count="68">
    <mergeCell ref="E33:H33"/>
    <mergeCell ref="E15:H15"/>
    <mergeCell ref="E16:H16"/>
    <mergeCell ref="E17:H17"/>
    <mergeCell ref="E27:H27"/>
    <mergeCell ref="E28:H28"/>
    <mergeCell ref="E29:H29"/>
    <mergeCell ref="E30:H30"/>
    <mergeCell ref="E31:H31"/>
    <mergeCell ref="E32:H32"/>
    <mergeCell ref="E22:H22"/>
    <mergeCell ref="E18:H18"/>
    <mergeCell ref="E25:H25"/>
    <mergeCell ref="G24:H24"/>
    <mergeCell ref="G58:I58"/>
    <mergeCell ref="E23:H23"/>
    <mergeCell ref="E43:H43"/>
    <mergeCell ref="E46:H46"/>
    <mergeCell ref="E52:H52"/>
    <mergeCell ref="E53:H53"/>
    <mergeCell ref="E54:H54"/>
    <mergeCell ref="E34:H34"/>
    <mergeCell ref="E50:H50"/>
    <mergeCell ref="E51:H51"/>
    <mergeCell ref="E47:H47"/>
    <mergeCell ref="E49:H49"/>
    <mergeCell ref="E48:H48"/>
    <mergeCell ref="E35:H35"/>
    <mergeCell ref="E37:H37"/>
    <mergeCell ref="E44:H44"/>
    <mergeCell ref="F8:H8"/>
    <mergeCell ref="F9:H9"/>
    <mergeCell ref="F10:H10"/>
    <mergeCell ref="B1:I1"/>
    <mergeCell ref="C12:H12"/>
    <mergeCell ref="E8:E10"/>
    <mergeCell ref="B59:I59"/>
    <mergeCell ref="B2:I2"/>
    <mergeCell ref="B4:I4"/>
    <mergeCell ref="B5:E5"/>
    <mergeCell ref="B6:I6"/>
    <mergeCell ref="B7:C7"/>
    <mergeCell ref="C44:D44"/>
    <mergeCell ref="C55:D55"/>
    <mergeCell ref="E45:H45"/>
    <mergeCell ref="G56:I56"/>
    <mergeCell ref="C3:H3"/>
    <mergeCell ref="G57:I57"/>
    <mergeCell ref="B8:D10"/>
    <mergeCell ref="B56:B58"/>
    <mergeCell ref="C56:D56"/>
    <mergeCell ref="C57:D57"/>
    <mergeCell ref="C58:D58"/>
    <mergeCell ref="C14:D22"/>
    <mergeCell ref="C45:D54"/>
    <mergeCell ref="E39:H39"/>
    <mergeCell ref="E40:H40"/>
    <mergeCell ref="E41:H41"/>
    <mergeCell ref="E42:H42"/>
    <mergeCell ref="E14:H14"/>
    <mergeCell ref="E26:H26"/>
    <mergeCell ref="C23:D43"/>
    <mergeCell ref="E36:H36"/>
    <mergeCell ref="E19:H19"/>
    <mergeCell ref="E20:H20"/>
    <mergeCell ref="E21:H21"/>
    <mergeCell ref="E38:H38"/>
    <mergeCell ref="E24:F24"/>
  </mergeCells>
  <phoneticPr fontId="20"/>
  <conditionalFormatting sqref="M1:M1048576">
    <cfRule type="containsText" dxfId="8" priority="1" operator="containsText" text="（注意）">
      <formula>NOT(ISERROR(SEARCH("（注意）",M1)))</formula>
    </cfRule>
    <cfRule type="containsText" dxfId="7" priority="2" operator="containsText" text="（正常）">
      <formula>NOT(ISERROR(SEARCH("（正常）",M1)))</formula>
    </cfRule>
    <cfRule type="containsText" dxfId="6" priority="3" operator="containsText" text="（エラー）">
      <formula>NOT(ISERROR(SEARCH("（エラー）",M1)))</formula>
    </cfRule>
  </conditionalFormatting>
  <printOptions horizontalCentered="1"/>
  <pageMargins left="0.19685039370078741" right="0.19685039370078741" top="0.19685039370078741" bottom="0.19685039370078741" header="0.11811023622047245" footer="0.11811023622047245"/>
  <pageSetup paperSize="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5E767D8-AA7F-4A3B-89CA-1F200C0AEB72}">
          <x14:formula1>
            <xm:f>マスタ!$B$2:$B$14</xm:f>
          </x14:formula1>
          <xm:sqref>E14:H21</xm:sqref>
        </x14:dataValidation>
        <x14:dataValidation type="list" allowBlank="1" showInputMessage="1" showErrorMessage="1" xr:uid="{F2BF53D1-BFB4-4543-B80D-0E30DD772715}">
          <x14:formula1>
            <xm:f>マスタ!$C$2:$C$12</xm:f>
          </x14:formula1>
          <xm:sqref>E45:H54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7774-CD84-4450-99F2-75A9A887E592}">
  <sheetPr codeName="Sheet42">
    <pageSetUpPr fitToPage="1"/>
  </sheetPr>
  <dimension ref="B1:R170"/>
  <sheetViews>
    <sheetView showGridLines="0" zoomScaleNormal="100" zoomScaleSheetLayoutView="85" workbookViewId="0"/>
  </sheetViews>
  <sheetFormatPr defaultColWidth="9" defaultRowHeight="15" outlineLevelRow="1"/>
  <cols>
    <col min="1" max="1" width="2.5" style="86" customWidth="1"/>
    <col min="2" max="3" width="6.296875" style="86" customWidth="1"/>
    <col min="4" max="4" width="33.09765625" style="86" customWidth="1"/>
    <col min="5" max="5" width="5" style="86" bestFit="1" customWidth="1"/>
    <col min="6" max="6" width="25.59765625" style="86" customWidth="1"/>
    <col min="7" max="7" width="5" style="86" customWidth="1"/>
    <col min="8" max="8" width="25.59765625" style="86" customWidth="1"/>
    <col min="9" max="9" width="2.5" style="34" customWidth="1"/>
    <col min="10" max="10" width="9" style="34" hidden="1" customWidth="1"/>
    <col min="11" max="11" width="8.296875" style="34" hidden="1" customWidth="1"/>
    <col min="12" max="12" width="4" style="34" customWidth="1"/>
    <col min="13" max="13" width="14.296875" style="34" customWidth="1"/>
    <col min="14" max="14" width="30.59765625" style="87" customWidth="1"/>
    <col min="15" max="15" width="67.296875" style="34" customWidth="1"/>
    <col min="16" max="16" width="9" style="34"/>
    <col min="17" max="17" width="0" style="34" hidden="1" customWidth="1"/>
    <col min="18" max="18" width="9" style="34"/>
    <col min="19" max="16384" width="9" style="86"/>
  </cols>
  <sheetData>
    <row r="1" spans="2:17" ht="18">
      <c r="B1" s="32" t="s">
        <v>38</v>
      </c>
      <c r="C1" s="32"/>
      <c r="D1" s="33"/>
      <c r="E1" s="33"/>
      <c r="F1" s="33"/>
      <c r="G1" s="33"/>
      <c r="H1" s="33"/>
      <c r="J1" s="176" t="s">
        <v>39</v>
      </c>
      <c r="K1" s="176"/>
      <c r="M1" s="35" t="s">
        <v>40</v>
      </c>
      <c r="N1" s="35"/>
      <c r="O1" s="35" t="s">
        <v>41</v>
      </c>
      <c r="Q1" s="100" t="s">
        <v>42</v>
      </c>
    </row>
    <row r="2" spans="2:17" ht="24.6">
      <c r="B2" s="36" t="s">
        <v>43</v>
      </c>
      <c r="C2" s="36"/>
      <c r="D2" s="37"/>
      <c r="E2" s="37"/>
      <c r="F2" s="37"/>
      <c r="G2" s="37"/>
      <c r="H2" s="37"/>
      <c r="J2" s="38"/>
      <c r="K2" s="38"/>
      <c r="M2" s="35" t="s">
        <v>1</v>
      </c>
      <c r="N2" s="39" t="s">
        <v>2</v>
      </c>
      <c r="O2" s="35"/>
      <c r="Q2" s="101" t="s">
        <v>44</v>
      </c>
    </row>
    <row r="3" spans="2:17" ht="7.5" customHeight="1">
      <c r="B3" s="40"/>
      <c r="C3" s="40"/>
      <c r="D3" s="33"/>
      <c r="E3" s="33"/>
      <c r="F3" s="33"/>
      <c r="G3" s="33"/>
      <c r="H3" s="41"/>
      <c r="J3" s="38"/>
      <c r="K3" s="38"/>
      <c r="M3" s="35"/>
      <c r="N3" s="39"/>
      <c r="O3" s="35"/>
      <c r="Q3" s="101" t="s">
        <v>45</v>
      </c>
    </row>
    <row r="4" spans="2:17" ht="23.1" customHeight="1">
      <c r="B4" s="42" t="s">
        <v>46</v>
      </c>
      <c r="C4" s="43"/>
      <c r="D4" s="43"/>
      <c r="E4" s="177"/>
      <c r="F4" s="178"/>
      <c r="G4" s="181" t="s">
        <v>189</v>
      </c>
      <c r="H4" s="182"/>
      <c r="J4" s="44" t="b">
        <f>IF(E4="●",TRUE,FALSE)</f>
        <v>0</v>
      </c>
      <c r="K4" s="38"/>
      <c r="M4" s="45" t="s">
        <v>4</v>
      </c>
      <c r="N4" s="46" t="str">
        <f>IF(E4="","（エラー）未選択","（正常）選択済み")</f>
        <v>（エラー）未選択</v>
      </c>
      <c r="O4" s="88" t="s">
        <v>47</v>
      </c>
      <c r="Q4" s="101" t="s">
        <v>48</v>
      </c>
    </row>
    <row r="5" spans="2:17" ht="23.1" customHeight="1">
      <c r="B5" s="47"/>
      <c r="C5" s="48"/>
      <c r="D5" s="48"/>
      <c r="E5" s="179"/>
      <c r="F5" s="180"/>
      <c r="G5" s="183"/>
      <c r="H5" s="184"/>
      <c r="J5" s="44"/>
      <c r="K5" s="38"/>
      <c r="M5" s="45"/>
      <c r="N5" s="46"/>
      <c r="Q5" s="101" t="s">
        <v>49</v>
      </c>
    </row>
    <row r="6" spans="2:17" ht="15.6" thickBot="1">
      <c r="B6" s="185" t="s">
        <v>50</v>
      </c>
      <c r="C6" s="186"/>
      <c r="D6" s="186"/>
      <c r="E6" s="186"/>
      <c r="F6" s="186"/>
      <c r="G6" s="186"/>
      <c r="H6" s="187"/>
      <c r="J6" s="38"/>
      <c r="K6" s="38"/>
      <c r="M6" s="35"/>
      <c r="N6" s="39"/>
      <c r="O6" s="35"/>
    </row>
    <row r="7" spans="2:17" ht="17.100000000000001" customHeight="1" thickTop="1">
      <c r="B7" s="188">
        <v>1</v>
      </c>
      <c r="C7" s="94"/>
      <c r="D7" s="182" t="s">
        <v>51</v>
      </c>
      <c r="E7" s="49"/>
      <c r="F7" s="192" t="s">
        <v>52</v>
      </c>
      <c r="G7" s="193"/>
      <c r="H7" s="194"/>
      <c r="J7" s="44" t="b">
        <f>IF(E7="●",TRUE,FALSE)</f>
        <v>0</v>
      </c>
      <c r="K7" s="38"/>
      <c r="M7" s="45" t="s">
        <v>4</v>
      </c>
      <c r="N7" s="46" t="str">
        <f>IF(COUNTIF(J7:J18,"TRUE")&gt;0,"（正常）選択済み","（エラー）未選択")</f>
        <v>（エラー）未選択</v>
      </c>
      <c r="O7" s="50"/>
    </row>
    <row r="8" spans="2:17" ht="17.100000000000001" customHeight="1">
      <c r="B8" s="189"/>
      <c r="C8" s="95"/>
      <c r="D8" s="191"/>
      <c r="E8" s="51"/>
      <c r="F8" s="173" t="s">
        <v>53</v>
      </c>
      <c r="G8" s="174"/>
      <c r="H8" s="175"/>
      <c r="J8" s="44" t="b">
        <f t="shared" ref="J8:J32" si="0">IF(E8="●",TRUE,FALSE)</f>
        <v>0</v>
      </c>
      <c r="K8" s="38"/>
      <c r="M8" s="52" t="s">
        <v>54</v>
      </c>
      <c r="N8" s="46" t="str">
        <f>IF(OR(J14,J15,J18),"（正常）選択済み","（注意）未選択")</f>
        <v>（注意）未選択</v>
      </c>
      <c r="O8" s="34" t="s">
        <v>55</v>
      </c>
    </row>
    <row r="9" spans="2:17" ht="17.100000000000001" customHeight="1">
      <c r="B9" s="189"/>
      <c r="C9" s="95"/>
      <c r="D9" s="191"/>
      <c r="E9" s="51"/>
      <c r="F9" s="173" t="s">
        <v>56</v>
      </c>
      <c r="G9" s="174"/>
      <c r="H9" s="175"/>
      <c r="J9" s="44" t="b">
        <f t="shared" si="0"/>
        <v>0</v>
      </c>
      <c r="K9" s="38"/>
      <c r="N9" s="46"/>
      <c r="O9" s="34" t="s">
        <v>57</v>
      </c>
    </row>
    <row r="10" spans="2:17" ht="17.100000000000001" customHeight="1">
      <c r="B10" s="189"/>
      <c r="C10" s="95"/>
      <c r="D10" s="191"/>
      <c r="E10" s="51"/>
      <c r="F10" s="173" t="s">
        <v>58</v>
      </c>
      <c r="G10" s="174"/>
      <c r="H10" s="175"/>
      <c r="J10" s="44" t="b">
        <f t="shared" si="0"/>
        <v>0</v>
      </c>
      <c r="K10" s="38"/>
      <c r="N10" s="46"/>
      <c r="O10" s="34" t="s">
        <v>59</v>
      </c>
    </row>
    <row r="11" spans="2:17" ht="17.100000000000001" customHeight="1">
      <c r="B11" s="189"/>
      <c r="C11" s="95"/>
      <c r="D11" s="191"/>
      <c r="E11" s="51"/>
      <c r="F11" s="173" t="s">
        <v>60</v>
      </c>
      <c r="G11" s="174"/>
      <c r="H11" s="175"/>
      <c r="J11" s="44" t="b">
        <f t="shared" si="0"/>
        <v>0</v>
      </c>
      <c r="K11" s="38"/>
      <c r="N11" s="46"/>
    </row>
    <row r="12" spans="2:17" ht="17.100000000000001" customHeight="1">
      <c r="B12" s="189"/>
      <c r="C12" s="95"/>
      <c r="D12" s="191"/>
      <c r="E12" s="51"/>
      <c r="F12" s="173" t="s">
        <v>61</v>
      </c>
      <c r="G12" s="174"/>
      <c r="H12" s="175"/>
      <c r="J12" s="44" t="b">
        <f t="shared" si="0"/>
        <v>0</v>
      </c>
      <c r="K12" s="38"/>
      <c r="N12" s="46"/>
    </row>
    <row r="13" spans="2:17" ht="17.100000000000001" customHeight="1">
      <c r="B13" s="189"/>
      <c r="C13" s="95"/>
      <c r="D13" s="191"/>
      <c r="E13" s="51"/>
      <c r="F13" s="173" t="s">
        <v>62</v>
      </c>
      <c r="G13" s="174"/>
      <c r="H13" s="175"/>
      <c r="J13" s="44" t="b">
        <f t="shared" si="0"/>
        <v>0</v>
      </c>
      <c r="K13" s="38"/>
      <c r="N13" s="46"/>
    </row>
    <row r="14" spans="2:17" ht="17.100000000000001" customHeight="1">
      <c r="B14" s="189"/>
      <c r="C14" s="95"/>
      <c r="D14" s="191"/>
      <c r="E14" s="51"/>
      <c r="F14" s="173" t="s">
        <v>63</v>
      </c>
      <c r="G14" s="174"/>
      <c r="H14" s="175"/>
      <c r="J14" s="44" t="b">
        <f t="shared" si="0"/>
        <v>0</v>
      </c>
      <c r="K14" s="38"/>
      <c r="M14" s="53"/>
      <c r="N14" s="46"/>
    </row>
    <row r="15" spans="2:17" ht="17.100000000000001" customHeight="1">
      <c r="B15" s="189"/>
      <c r="C15" s="95"/>
      <c r="D15" s="191"/>
      <c r="E15" s="51"/>
      <c r="F15" s="173" t="s">
        <v>64</v>
      </c>
      <c r="G15" s="174"/>
      <c r="H15" s="175"/>
      <c r="J15" s="44" t="b">
        <f t="shared" si="0"/>
        <v>0</v>
      </c>
      <c r="K15" s="38"/>
      <c r="M15" s="53"/>
      <c r="N15" s="46"/>
    </row>
    <row r="16" spans="2:17" ht="17.100000000000001" customHeight="1">
      <c r="B16" s="189"/>
      <c r="C16" s="95"/>
      <c r="D16" s="191"/>
      <c r="E16" s="51"/>
      <c r="F16" s="173" t="s">
        <v>65</v>
      </c>
      <c r="G16" s="174"/>
      <c r="H16" s="175"/>
      <c r="J16" s="44" t="b">
        <f t="shared" si="0"/>
        <v>0</v>
      </c>
      <c r="K16" s="38"/>
      <c r="N16" s="46"/>
    </row>
    <row r="17" spans="2:15" ht="17.100000000000001" customHeight="1">
      <c r="B17" s="189"/>
      <c r="C17" s="95"/>
      <c r="D17" s="191"/>
      <c r="E17" s="51"/>
      <c r="F17" s="173" t="s">
        <v>66</v>
      </c>
      <c r="G17" s="174"/>
      <c r="H17" s="175"/>
      <c r="J17" s="44" t="b">
        <f t="shared" si="0"/>
        <v>0</v>
      </c>
      <c r="K17" s="38"/>
      <c r="N17" s="46"/>
    </row>
    <row r="18" spans="2:15" ht="17.100000000000001" customHeight="1">
      <c r="B18" s="189"/>
      <c r="C18" s="95"/>
      <c r="D18" s="191"/>
      <c r="E18" s="51"/>
      <c r="F18" s="173" t="s">
        <v>67</v>
      </c>
      <c r="G18" s="174"/>
      <c r="H18" s="175"/>
      <c r="J18" s="44" t="b">
        <f t="shared" si="0"/>
        <v>0</v>
      </c>
      <c r="K18" s="38"/>
      <c r="M18" s="53"/>
      <c r="N18" s="46"/>
    </row>
    <row r="19" spans="2:15" ht="17.100000000000001" customHeight="1">
      <c r="B19" s="190"/>
      <c r="C19" s="96"/>
      <c r="D19" s="184"/>
      <c r="E19" s="54" t="s">
        <v>68</v>
      </c>
      <c r="F19" s="201"/>
      <c r="G19" s="202"/>
      <c r="H19" s="203"/>
      <c r="J19" s="38"/>
      <c r="K19" s="38"/>
      <c r="M19" s="52" t="s">
        <v>69</v>
      </c>
      <c r="N19" s="46" t="str">
        <f>IF(J18,IF(F19="","（エラー）備考入力なし","（正常）備考入力あり"),"選択なし")</f>
        <v>選択なし</v>
      </c>
      <c r="O19" s="50" t="s">
        <v>70</v>
      </c>
    </row>
    <row r="20" spans="2:15" ht="17.100000000000001" customHeight="1">
      <c r="B20" s="188">
        <v>2</v>
      </c>
      <c r="C20" s="94"/>
      <c r="D20" s="182" t="s">
        <v>71</v>
      </c>
      <c r="E20" s="55"/>
      <c r="F20" s="198" t="s">
        <v>72</v>
      </c>
      <c r="G20" s="199"/>
      <c r="H20" s="200"/>
      <c r="J20" s="44" t="b">
        <f t="shared" si="0"/>
        <v>0</v>
      </c>
      <c r="K20" s="38"/>
      <c r="M20" s="45" t="s">
        <v>4</v>
      </c>
      <c r="N20" s="46" t="str">
        <f>IF(COUNTIF(J20:J23,"TRUE")&gt;0,"（正常）選択済み","（エラー）未選択")</f>
        <v>（エラー）未選択</v>
      </c>
    </row>
    <row r="21" spans="2:15" ht="17.100000000000001" customHeight="1">
      <c r="B21" s="189"/>
      <c r="C21" s="95"/>
      <c r="D21" s="191"/>
      <c r="E21" s="51"/>
      <c r="F21" s="173" t="s">
        <v>73</v>
      </c>
      <c r="G21" s="174"/>
      <c r="H21" s="175"/>
      <c r="J21" s="44" t="b">
        <f t="shared" si="0"/>
        <v>0</v>
      </c>
      <c r="K21" s="38"/>
      <c r="N21" s="46"/>
    </row>
    <row r="22" spans="2:15" ht="17.100000000000001" customHeight="1">
      <c r="B22" s="189"/>
      <c r="C22" s="95"/>
      <c r="D22" s="191"/>
      <c r="E22" s="51"/>
      <c r="F22" s="173" t="s">
        <v>74</v>
      </c>
      <c r="G22" s="174"/>
      <c r="H22" s="175"/>
      <c r="J22" s="44" t="b">
        <f t="shared" si="0"/>
        <v>0</v>
      </c>
      <c r="K22" s="38"/>
      <c r="N22" s="46"/>
    </row>
    <row r="23" spans="2:15" ht="17.100000000000001" customHeight="1">
      <c r="B23" s="189"/>
      <c r="C23" s="95"/>
      <c r="D23" s="191"/>
      <c r="E23" s="51"/>
      <c r="F23" s="173" t="s">
        <v>75</v>
      </c>
      <c r="G23" s="174"/>
      <c r="H23" s="175"/>
      <c r="J23" s="44" t="b">
        <f t="shared" si="0"/>
        <v>0</v>
      </c>
      <c r="K23" s="38"/>
      <c r="N23" s="46"/>
    </row>
    <row r="24" spans="2:15" ht="17.100000000000001" customHeight="1">
      <c r="B24" s="190"/>
      <c r="C24" s="96"/>
      <c r="D24" s="184"/>
      <c r="E24" s="56" t="s">
        <v>68</v>
      </c>
      <c r="F24" s="201"/>
      <c r="G24" s="202"/>
      <c r="H24" s="203"/>
      <c r="J24" s="38"/>
      <c r="K24" s="38"/>
      <c r="M24" s="52" t="s">
        <v>69</v>
      </c>
      <c r="N24" s="46" t="str">
        <f>IF(J23,IF(F24="","（エラー）備考入力なし","（正常）備考入力あり"),"選択なし")</f>
        <v>選択なし</v>
      </c>
      <c r="O24" s="50" t="s">
        <v>70</v>
      </c>
    </row>
    <row r="25" spans="2:15" ht="17.100000000000001" customHeight="1">
      <c r="B25" s="188">
        <v>3</v>
      </c>
      <c r="C25" s="94"/>
      <c r="D25" s="195" t="s">
        <v>76</v>
      </c>
      <c r="E25" s="57"/>
      <c r="F25" s="198" t="s">
        <v>77</v>
      </c>
      <c r="G25" s="199"/>
      <c r="H25" s="200"/>
      <c r="J25" s="44" t="b">
        <f>IF(E25="●",TRUE,FALSE)</f>
        <v>0</v>
      </c>
      <c r="K25" s="38"/>
      <c r="M25" s="45" t="s">
        <v>4</v>
      </c>
      <c r="N25" s="46" t="str">
        <f>IF(COUNTIF(J25:J27,"TRUE")&gt;0,"（正常）選択済み","（エラー）未選択")</f>
        <v>（エラー）未選択</v>
      </c>
    </row>
    <row r="26" spans="2:15" ht="17.100000000000001" customHeight="1">
      <c r="B26" s="189"/>
      <c r="C26" s="95"/>
      <c r="D26" s="196"/>
      <c r="E26" s="58"/>
      <c r="F26" s="173" t="s">
        <v>78</v>
      </c>
      <c r="G26" s="174"/>
      <c r="H26" s="175"/>
      <c r="J26" s="44" t="b">
        <f t="shared" si="0"/>
        <v>0</v>
      </c>
      <c r="K26" s="38"/>
      <c r="N26" s="46"/>
    </row>
    <row r="27" spans="2:15" ht="17.100000000000001" customHeight="1">
      <c r="B27" s="189"/>
      <c r="C27" s="95"/>
      <c r="D27" s="196"/>
      <c r="E27" s="51"/>
      <c r="F27" s="173" t="s">
        <v>75</v>
      </c>
      <c r="G27" s="174"/>
      <c r="H27" s="175"/>
      <c r="J27" s="44" t="b">
        <f t="shared" si="0"/>
        <v>0</v>
      </c>
      <c r="K27" s="38"/>
      <c r="N27" s="46"/>
    </row>
    <row r="28" spans="2:15" ht="17.100000000000001" customHeight="1">
      <c r="B28" s="190"/>
      <c r="C28" s="96"/>
      <c r="D28" s="197"/>
      <c r="E28" s="56" t="s">
        <v>68</v>
      </c>
      <c r="F28" s="201"/>
      <c r="G28" s="202"/>
      <c r="H28" s="203"/>
      <c r="J28" s="38"/>
      <c r="K28" s="38"/>
      <c r="M28" s="52" t="s">
        <v>69</v>
      </c>
      <c r="N28" s="46" t="str">
        <f>IF(J27,IF(F28="","（エラー）備考入力なし","（正常）備考入力あり"),"選択なし")</f>
        <v>選択なし</v>
      </c>
      <c r="O28" s="50" t="s">
        <v>70</v>
      </c>
    </row>
    <row r="29" spans="2:15" ht="17.100000000000001" customHeight="1">
      <c r="B29" s="188">
        <v>4</v>
      </c>
      <c r="C29" s="94"/>
      <c r="D29" s="182" t="s">
        <v>79</v>
      </c>
      <c r="E29" s="55"/>
      <c r="F29" s="198" t="s">
        <v>80</v>
      </c>
      <c r="G29" s="199"/>
      <c r="H29" s="200"/>
      <c r="J29" s="44" t="b">
        <f>IF(E29="●",TRUE,FALSE)</f>
        <v>0</v>
      </c>
      <c r="K29" s="38"/>
      <c r="M29" s="45" t="s">
        <v>4</v>
      </c>
      <c r="N29" s="46" t="str">
        <f>IF(COUNTIF(J29:J33,"TRUE")&gt;0,"（正常）選択済み","（エラー）未選択")</f>
        <v>（エラー）未選択</v>
      </c>
    </row>
    <row r="30" spans="2:15" ht="17.100000000000001" customHeight="1">
      <c r="B30" s="189"/>
      <c r="C30" s="95"/>
      <c r="D30" s="191"/>
      <c r="E30" s="51"/>
      <c r="F30" s="173" t="s">
        <v>73</v>
      </c>
      <c r="G30" s="174"/>
      <c r="H30" s="175"/>
      <c r="J30" s="44" t="b">
        <f t="shared" si="0"/>
        <v>0</v>
      </c>
      <c r="K30" s="38"/>
      <c r="M30" s="52" t="s">
        <v>54</v>
      </c>
      <c r="N30" s="46" t="str">
        <f>IF(OR(J30,J31,J33),"（正常）選択済み","（注意）未選択")</f>
        <v>（注意）未選択</v>
      </c>
      <c r="O30" s="34" t="s">
        <v>55</v>
      </c>
    </row>
    <row r="31" spans="2:15" ht="17.100000000000001" customHeight="1">
      <c r="B31" s="189"/>
      <c r="C31" s="95"/>
      <c r="D31" s="191"/>
      <c r="E31" s="51"/>
      <c r="F31" s="173" t="s">
        <v>81</v>
      </c>
      <c r="G31" s="174"/>
      <c r="H31" s="175"/>
      <c r="J31" s="44" t="b">
        <f t="shared" si="0"/>
        <v>0</v>
      </c>
      <c r="K31" s="38"/>
      <c r="N31" s="46"/>
      <c r="O31" s="34" t="s">
        <v>57</v>
      </c>
    </row>
    <row r="32" spans="2:15" ht="17.100000000000001" customHeight="1">
      <c r="B32" s="189"/>
      <c r="C32" s="95"/>
      <c r="D32" s="191"/>
      <c r="E32" s="51"/>
      <c r="F32" s="173" t="s">
        <v>65</v>
      </c>
      <c r="G32" s="174"/>
      <c r="H32" s="175"/>
      <c r="J32" s="44" t="b">
        <f t="shared" si="0"/>
        <v>0</v>
      </c>
      <c r="K32" s="38"/>
      <c r="N32" s="46"/>
      <c r="O32" s="34" t="s">
        <v>59</v>
      </c>
    </row>
    <row r="33" spans="2:15" ht="17.100000000000001" customHeight="1">
      <c r="B33" s="189"/>
      <c r="C33" s="95"/>
      <c r="D33" s="191"/>
      <c r="E33" s="51"/>
      <c r="F33" s="173" t="s">
        <v>75</v>
      </c>
      <c r="G33" s="174"/>
      <c r="H33" s="175"/>
      <c r="J33" s="44" t="b">
        <f>IF(E33="●",TRUE,FALSE)</f>
        <v>0</v>
      </c>
      <c r="K33" s="38"/>
      <c r="M33" s="53"/>
      <c r="N33" s="46"/>
    </row>
    <row r="34" spans="2:15" ht="17.100000000000001" customHeight="1">
      <c r="B34" s="190"/>
      <c r="C34" s="96"/>
      <c r="D34" s="184"/>
      <c r="E34" s="56" t="s">
        <v>68</v>
      </c>
      <c r="F34" s="201"/>
      <c r="G34" s="202"/>
      <c r="H34" s="203"/>
      <c r="J34" s="38"/>
      <c r="K34" s="38"/>
      <c r="M34" s="52" t="s">
        <v>69</v>
      </c>
      <c r="N34" s="46" t="str">
        <f>IF(J33,IF(F34="","（エラー）備考入力なし","（正常）備考入力あり"),"選択なし")</f>
        <v>選択なし</v>
      </c>
      <c r="O34" s="50" t="s">
        <v>70</v>
      </c>
    </row>
    <row r="35" spans="2:15" ht="17.100000000000001" customHeight="1">
      <c r="B35" s="188">
        <v>5</v>
      </c>
      <c r="C35" s="94"/>
      <c r="D35" s="182" t="s">
        <v>82</v>
      </c>
      <c r="E35" s="57"/>
      <c r="F35" s="198" t="s">
        <v>83</v>
      </c>
      <c r="G35" s="199"/>
      <c r="H35" s="200"/>
      <c r="J35" s="44" t="b">
        <f>IF(E35="●",TRUE,FALSE)</f>
        <v>0</v>
      </c>
      <c r="K35" s="38"/>
      <c r="M35" s="45" t="s">
        <v>4</v>
      </c>
      <c r="N35" s="46" t="str">
        <f>IF(COUNTIF(J35:J37,"TRUE")&gt;0,"（正常）選択済み","（エラー）未選択")</f>
        <v>（エラー）未選択</v>
      </c>
    </row>
    <row r="36" spans="2:15" ht="17.100000000000001" customHeight="1">
      <c r="B36" s="189"/>
      <c r="C36" s="95"/>
      <c r="D36" s="191"/>
      <c r="E36" s="51"/>
      <c r="F36" s="173" t="s">
        <v>84</v>
      </c>
      <c r="G36" s="174"/>
      <c r="H36" s="175"/>
      <c r="J36" s="44" t="b">
        <f>IF(E36="●",TRUE,FALSE)</f>
        <v>0</v>
      </c>
      <c r="K36" s="38"/>
      <c r="N36" s="46"/>
    </row>
    <row r="37" spans="2:15" ht="17.100000000000001" customHeight="1">
      <c r="B37" s="189"/>
      <c r="C37" s="95"/>
      <c r="D37" s="191"/>
      <c r="E37" s="51"/>
      <c r="F37" s="173" t="s">
        <v>75</v>
      </c>
      <c r="G37" s="174"/>
      <c r="H37" s="175"/>
      <c r="J37" s="44" t="b">
        <f>IF(E37="●",TRUE,FALSE)</f>
        <v>0</v>
      </c>
      <c r="K37" s="38"/>
      <c r="N37" s="46"/>
    </row>
    <row r="38" spans="2:15" ht="17.100000000000001" customHeight="1">
      <c r="B38" s="190"/>
      <c r="C38" s="96"/>
      <c r="D38" s="184"/>
      <c r="E38" s="54" t="s">
        <v>68</v>
      </c>
      <c r="F38" s="201"/>
      <c r="G38" s="202"/>
      <c r="H38" s="203"/>
      <c r="J38" s="38"/>
      <c r="K38" s="38"/>
      <c r="M38" s="52" t="s">
        <v>69</v>
      </c>
      <c r="N38" s="46" t="str">
        <f>IF(J37,IF(F38="","（エラー）備考入力なし","（正常）備考入力あり"),"選択なし")</f>
        <v>選択なし</v>
      </c>
      <c r="O38" s="50" t="s">
        <v>70</v>
      </c>
    </row>
    <row r="39" spans="2:15" ht="22.5" customHeight="1">
      <c r="B39" s="188">
        <v>6</v>
      </c>
      <c r="C39" s="204"/>
      <c r="D39" s="195" t="s">
        <v>85</v>
      </c>
      <c r="E39" s="55"/>
      <c r="F39" s="198" t="s">
        <v>86</v>
      </c>
      <c r="G39" s="199"/>
      <c r="H39" s="200"/>
      <c r="J39" s="44" t="b">
        <f>IF(E39="●",TRUE,FALSE)</f>
        <v>0</v>
      </c>
      <c r="K39" s="38"/>
      <c r="M39" s="45" t="s">
        <v>4</v>
      </c>
      <c r="N39" s="46" t="str">
        <f>IF(COUNTIF(J39:J40,"TRUE")&gt;0,"（正常）選択済み","（エラー）未選択")</f>
        <v>（エラー）未選択</v>
      </c>
    </row>
    <row r="40" spans="2:15" ht="17.100000000000001" customHeight="1">
      <c r="B40" s="189"/>
      <c r="C40" s="205"/>
      <c r="D40" s="196"/>
      <c r="E40" s="51"/>
      <c r="F40" s="173" t="s">
        <v>75</v>
      </c>
      <c r="G40" s="174"/>
      <c r="H40" s="175"/>
      <c r="J40" s="44" t="b">
        <f>IF(E40="●",TRUE,FALSE)</f>
        <v>0</v>
      </c>
      <c r="K40" s="38"/>
      <c r="N40" s="46"/>
    </row>
    <row r="41" spans="2:15" ht="17.100000000000001" customHeight="1">
      <c r="B41" s="190"/>
      <c r="C41" s="206"/>
      <c r="D41" s="197"/>
      <c r="E41" s="56" t="s">
        <v>68</v>
      </c>
      <c r="F41" s="201"/>
      <c r="G41" s="202"/>
      <c r="H41" s="203"/>
      <c r="J41" s="38"/>
      <c r="K41" s="38"/>
      <c r="M41" s="52" t="s">
        <v>69</v>
      </c>
      <c r="N41" s="46" t="str">
        <f>IF(J40,IF(F41="","（エラー）備考入力なし","（正常）備考入力あり"),"選択なし")</f>
        <v>選択なし</v>
      </c>
      <c r="O41" s="50" t="s">
        <v>70</v>
      </c>
    </row>
    <row r="42" spans="2:15" ht="17.25" customHeight="1">
      <c r="B42" s="188">
        <v>7</v>
      </c>
      <c r="C42" s="204"/>
      <c r="D42" s="182" t="s">
        <v>87</v>
      </c>
      <c r="E42" s="55"/>
      <c r="F42" s="198" t="s">
        <v>88</v>
      </c>
      <c r="G42" s="199"/>
      <c r="H42" s="200"/>
      <c r="J42" s="44" t="b">
        <f>IF(E42="●",TRUE,FALSE)</f>
        <v>0</v>
      </c>
      <c r="K42" s="38"/>
      <c r="M42" s="45" t="s">
        <v>4</v>
      </c>
      <c r="N42" s="46" t="str">
        <f>IF(COUNTIF(J42:J43,"TRUE")&gt;0,"（正常）選択済み","（エラー）未選択")</f>
        <v>（エラー）未選択</v>
      </c>
    </row>
    <row r="43" spans="2:15" ht="17.100000000000001" customHeight="1">
      <c r="B43" s="189"/>
      <c r="C43" s="205"/>
      <c r="D43" s="191"/>
      <c r="E43" s="51"/>
      <c r="F43" s="173" t="s">
        <v>75</v>
      </c>
      <c r="G43" s="174"/>
      <c r="H43" s="175"/>
      <c r="J43" s="44" t="b">
        <f>IF(E43="●",TRUE,FALSE)</f>
        <v>0</v>
      </c>
      <c r="K43" s="38"/>
      <c r="N43" s="46"/>
    </row>
    <row r="44" spans="2:15" ht="17.100000000000001" customHeight="1">
      <c r="B44" s="190"/>
      <c r="C44" s="206"/>
      <c r="D44" s="184"/>
      <c r="E44" s="56" t="s">
        <v>68</v>
      </c>
      <c r="F44" s="201"/>
      <c r="G44" s="202"/>
      <c r="H44" s="203"/>
      <c r="J44" s="38"/>
      <c r="K44" s="38"/>
      <c r="M44" s="52" t="s">
        <v>69</v>
      </c>
      <c r="N44" s="46" t="str">
        <f>IF(J43,IF(F44="","（エラー）備考入力なし","（正常）備考入力あり"),"選択なし")</f>
        <v>選択なし</v>
      </c>
      <c r="O44" s="50" t="s">
        <v>70</v>
      </c>
    </row>
    <row r="45" spans="2:15" ht="29.25" customHeight="1">
      <c r="B45" s="188">
        <v>8</v>
      </c>
      <c r="C45" s="94"/>
      <c r="D45" s="182" t="s">
        <v>89</v>
      </c>
      <c r="E45" s="55"/>
      <c r="F45" s="198" t="s">
        <v>90</v>
      </c>
      <c r="G45" s="199"/>
      <c r="H45" s="200"/>
      <c r="J45" s="44" t="b">
        <f>IF(E45="●",TRUE,FALSE)</f>
        <v>0</v>
      </c>
      <c r="K45" s="38"/>
      <c r="M45" s="45" t="s">
        <v>4</v>
      </c>
      <c r="N45" s="46" t="str">
        <f>IF(COUNTIF(J45:J47,"TRUE")&gt;0,"（正常）選択済み","（エラー）未選択")</f>
        <v>（エラー）未選択</v>
      </c>
    </row>
    <row r="46" spans="2:15" ht="29.25" customHeight="1">
      <c r="B46" s="189"/>
      <c r="C46" s="95"/>
      <c r="D46" s="191"/>
      <c r="E46" s="51"/>
      <c r="F46" s="173" t="s">
        <v>91</v>
      </c>
      <c r="G46" s="174"/>
      <c r="H46" s="175"/>
      <c r="J46" s="44" t="b">
        <f>IF(E46="●",TRUE,FALSE)</f>
        <v>0</v>
      </c>
      <c r="K46" s="38"/>
      <c r="N46" s="46"/>
    </row>
    <row r="47" spans="2:15" ht="18.600000000000001">
      <c r="B47" s="189"/>
      <c r="C47" s="95"/>
      <c r="D47" s="191"/>
      <c r="E47" s="58"/>
      <c r="F47" s="173" t="s">
        <v>75</v>
      </c>
      <c r="G47" s="174"/>
      <c r="H47" s="175"/>
      <c r="J47" s="44" t="b">
        <f>IF(E47="●",TRUE,FALSE)</f>
        <v>0</v>
      </c>
      <c r="K47" s="38"/>
      <c r="N47" s="46"/>
    </row>
    <row r="48" spans="2:15" ht="17.100000000000001" customHeight="1">
      <c r="B48" s="190"/>
      <c r="C48" s="96"/>
      <c r="D48" s="184"/>
      <c r="E48" s="56" t="s">
        <v>68</v>
      </c>
      <c r="F48" s="201"/>
      <c r="G48" s="202"/>
      <c r="H48" s="203"/>
      <c r="J48" s="38"/>
      <c r="K48" s="38"/>
      <c r="M48" s="52" t="s">
        <v>69</v>
      </c>
      <c r="N48" s="46" t="str">
        <f>IF(J47,IF(F48="","（エラー）備考入力なし","（正常）備考入力あり"),"選択なし")</f>
        <v>選択なし</v>
      </c>
      <c r="O48" s="50" t="s">
        <v>70</v>
      </c>
    </row>
    <row r="49" spans="2:15" ht="30" customHeight="1">
      <c r="B49" s="90">
        <v>9</v>
      </c>
      <c r="C49" s="94"/>
      <c r="D49" s="92" t="s">
        <v>92</v>
      </c>
      <c r="E49" s="59"/>
      <c r="F49" s="207" t="s">
        <v>93</v>
      </c>
      <c r="G49" s="208"/>
      <c r="H49" s="209"/>
      <c r="J49" s="44" t="b">
        <f t="shared" ref="J49:J67" si="1">IF(E49="●",TRUE,FALSE)</f>
        <v>0</v>
      </c>
      <c r="K49" s="38"/>
      <c r="M49" s="53" t="s">
        <v>94</v>
      </c>
      <c r="N49" s="46" t="str">
        <f>IF(J49,IF(OR($E$129="",$E$130=""),"（エラー）施設名称・所在地未入力","（正常）選択済み"),IF(OR($E$129="",$E$130=""),"積替なし","（エラー）未選択"))</f>
        <v>積替なし</v>
      </c>
      <c r="O49" s="34" t="s">
        <v>95</v>
      </c>
    </row>
    <row r="50" spans="2:15" ht="45" customHeight="1">
      <c r="B50" s="90"/>
      <c r="C50" s="94">
        <v>10</v>
      </c>
      <c r="D50" s="89" t="s">
        <v>96</v>
      </c>
      <c r="E50" s="59"/>
      <c r="F50" s="207" t="s">
        <v>97</v>
      </c>
      <c r="G50" s="208"/>
      <c r="H50" s="209"/>
      <c r="J50" s="44" t="b">
        <f t="shared" si="1"/>
        <v>0</v>
      </c>
      <c r="K50" s="38"/>
      <c r="M50" s="53" t="s">
        <v>94</v>
      </c>
      <c r="N50" s="46" t="str">
        <f>IF(J50,IF(OR($E$129="",$E$130=""),"（エラー）施設名称・所在地未入力","（正常）選択済み"),IF(OR($E$129="",$E$130=""),"積替なし","（エラー）未選択"))</f>
        <v>積替なし</v>
      </c>
      <c r="O50" s="34" t="s">
        <v>95</v>
      </c>
    </row>
    <row r="51" spans="2:15" ht="30" customHeight="1">
      <c r="B51" s="60">
        <v>11</v>
      </c>
      <c r="C51" s="61"/>
      <c r="D51" s="62" t="s">
        <v>98</v>
      </c>
      <c r="E51" s="59"/>
      <c r="F51" s="207" t="s">
        <v>99</v>
      </c>
      <c r="G51" s="208"/>
      <c r="H51" s="209"/>
      <c r="J51" s="44" t="b">
        <f t="shared" si="1"/>
        <v>0</v>
      </c>
      <c r="K51" s="38"/>
      <c r="M51" s="53" t="s">
        <v>94</v>
      </c>
      <c r="N51" s="46" t="str">
        <f>IF(J51,IF(OR($E$150="",$E$151=""),"（エラー）施設名称・所在地未入力","（正常）選択済み"),IF(OR($E$150="",$E$151=""),"保管なし","（エラー）未選択"))</f>
        <v>保管なし</v>
      </c>
      <c r="O51" s="34" t="s">
        <v>100</v>
      </c>
    </row>
    <row r="52" spans="2:15" ht="30" customHeight="1">
      <c r="B52" s="91"/>
      <c r="C52" s="96">
        <v>12</v>
      </c>
      <c r="D52" s="93" t="s">
        <v>101</v>
      </c>
      <c r="E52" s="59"/>
      <c r="F52" s="207" t="s">
        <v>102</v>
      </c>
      <c r="G52" s="208"/>
      <c r="H52" s="209"/>
      <c r="J52" s="44" t="b">
        <f t="shared" si="1"/>
        <v>0</v>
      </c>
      <c r="K52" s="38"/>
      <c r="M52" s="53" t="s">
        <v>94</v>
      </c>
      <c r="N52" s="46" t="str">
        <f>IF(J52,IF(OR($E$150="",$E$151=""),"（エラー）施設名称・所在地未入力","（正常）選択済み"),IF(OR($E$150="",$E$151=""),"保管なし","（エラー）未選択"))</f>
        <v>保管なし</v>
      </c>
      <c r="O52" s="34" t="s">
        <v>100</v>
      </c>
    </row>
    <row r="53" spans="2:15" ht="30" customHeight="1">
      <c r="B53" s="60"/>
      <c r="C53" s="61">
        <v>13</v>
      </c>
      <c r="D53" s="63" t="s">
        <v>103</v>
      </c>
      <c r="E53" s="64"/>
      <c r="F53" s="207" t="s">
        <v>102</v>
      </c>
      <c r="G53" s="208"/>
      <c r="H53" s="209"/>
      <c r="J53" s="44" t="b">
        <f t="shared" si="1"/>
        <v>0</v>
      </c>
      <c r="K53" s="38"/>
      <c r="M53" s="53" t="s">
        <v>94</v>
      </c>
      <c r="N53" s="46" t="str">
        <f>IF(J53,IF(OR($E$150="",$E$151=""),"（エラー）施設名称・所在地未入力","（正常）選択済み"),IF(OR($E$150="",$E$151=""),"保管なし","（エラー）未選択"))</f>
        <v>保管なし</v>
      </c>
      <c r="O53" s="34" t="s">
        <v>100</v>
      </c>
    </row>
    <row r="54" spans="2:15" ht="45" customHeight="1">
      <c r="B54" s="60"/>
      <c r="C54" s="61">
        <v>14</v>
      </c>
      <c r="D54" s="63" t="s">
        <v>104</v>
      </c>
      <c r="E54" s="64"/>
      <c r="F54" s="207" t="s">
        <v>102</v>
      </c>
      <c r="G54" s="208"/>
      <c r="H54" s="209"/>
      <c r="J54" s="44" t="b">
        <f t="shared" si="1"/>
        <v>0</v>
      </c>
      <c r="K54" s="38"/>
      <c r="M54" s="53" t="s">
        <v>94</v>
      </c>
      <c r="N54" s="46" t="str">
        <f>IF(J54,IF(OR($E$150="",$E$151=""),"（エラー）施設名称・所在地未入力","（正常）選択済み"),IF(OR($E$150="",$E$151=""),"保管なし","（エラー）未選択"))</f>
        <v>保管なし</v>
      </c>
      <c r="O54" s="34" t="s">
        <v>100</v>
      </c>
    </row>
    <row r="55" spans="2:15" ht="30" customHeight="1">
      <c r="B55" s="90"/>
      <c r="C55" s="94">
        <v>15</v>
      </c>
      <c r="D55" s="89" t="s">
        <v>105</v>
      </c>
      <c r="E55" s="59"/>
      <c r="F55" s="207" t="s">
        <v>99</v>
      </c>
      <c r="G55" s="208"/>
      <c r="H55" s="209"/>
      <c r="J55" s="44" t="b">
        <f t="shared" si="1"/>
        <v>0</v>
      </c>
      <c r="K55" s="38"/>
      <c r="M55" s="53" t="s">
        <v>94</v>
      </c>
      <c r="N55" s="46" t="str">
        <f>IF(J55,IF(OR($E$150="",$E$151=""),"（エラー）施設名称・所在地未入力","（正常）選択済み"),IF(OR($E$150="",$E$151=""),"保管なし","（エラー）未選択"))</f>
        <v>保管なし</v>
      </c>
      <c r="O55" s="34" t="s">
        <v>100</v>
      </c>
    </row>
    <row r="56" spans="2:15" ht="33" customHeight="1">
      <c r="B56" s="188"/>
      <c r="C56" s="204">
        <v>16</v>
      </c>
      <c r="D56" s="182" t="s">
        <v>106</v>
      </c>
      <c r="E56" s="65"/>
      <c r="F56" s="198" t="s">
        <v>107</v>
      </c>
      <c r="G56" s="199"/>
      <c r="H56" s="200"/>
      <c r="J56" s="44" t="b">
        <f t="shared" si="1"/>
        <v>0</v>
      </c>
      <c r="K56" s="38"/>
      <c r="M56" s="53" t="s">
        <v>94</v>
      </c>
      <c r="N56" s="46" t="str">
        <f>IF(OR(J49,J50,J51),IF(COUNTIF(J56:J66,"TRUE")&gt;0,"（正常）選択済み","（エラー）未選択"),IF(COUNTIF(N49:N51,"*エラー*")&lt;1,"積替又は保管なし","（エラー）積替又は保管の選択に不整合あり"))</f>
        <v>積替又は保管なし</v>
      </c>
      <c r="O56" s="34" t="s">
        <v>108</v>
      </c>
    </row>
    <row r="57" spans="2:15" ht="17.100000000000001" customHeight="1">
      <c r="B57" s="189"/>
      <c r="C57" s="205"/>
      <c r="D57" s="191"/>
      <c r="E57" s="66"/>
      <c r="F57" s="173" t="s">
        <v>109</v>
      </c>
      <c r="G57" s="174"/>
      <c r="H57" s="175"/>
      <c r="J57" s="44" t="b">
        <f t="shared" si="1"/>
        <v>0</v>
      </c>
      <c r="K57" s="38"/>
      <c r="M57" s="52" t="s">
        <v>54</v>
      </c>
      <c r="N57" s="46" t="str">
        <f>IF(OR(J63,J64,J67),"（正常）選択済み","（エラー）未選択")</f>
        <v>（エラー）未選択</v>
      </c>
      <c r="O57" s="34" t="s">
        <v>55</v>
      </c>
    </row>
    <row r="58" spans="2:15" ht="17.100000000000001" customHeight="1">
      <c r="B58" s="189"/>
      <c r="C58" s="205"/>
      <c r="D58" s="191"/>
      <c r="E58" s="66"/>
      <c r="F58" s="173" t="s">
        <v>80</v>
      </c>
      <c r="G58" s="174"/>
      <c r="H58" s="175"/>
      <c r="J58" s="44" t="b">
        <f t="shared" si="1"/>
        <v>0</v>
      </c>
      <c r="K58" s="38"/>
      <c r="N58" s="46"/>
      <c r="O58" s="34" t="s">
        <v>57</v>
      </c>
    </row>
    <row r="59" spans="2:15" ht="17.100000000000001" customHeight="1">
      <c r="B59" s="189"/>
      <c r="C59" s="205"/>
      <c r="D59" s="191"/>
      <c r="E59" s="66"/>
      <c r="F59" s="173" t="s">
        <v>110</v>
      </c>
      <c r="G59" s="174"/>
      <c r="H59" s="175"/>
      <c r="J59" s="44" t="b">
        <f t="shared" si="1"/>
        <v>0</v>
      </c>
      <c r="K59" s="38"/>
      <c r="N59" s="46"/>
      <c r="O59" s="34" t="s">
        <v>59</v>
      </c>
    </row>
    <row r="60" spans="2:15" ht="17.100000000000001" customHeight="1">
      <c r="B60" s="189"/>
      <c r="C60" s="205"/>
      <c r="D60" s="191"/>
      <c r="E60" s="66"/>
      <c r="F60" s="173" t="s">
        <v>111</v>
      </c>
      <c r="G60" s="174"/>
      <c r="H60" s="175"/>
      <c r="J60" s="44" t="b">
        <f t="shared" si="1"/>
        <v>0</v>
      </c>
      <c r="K60" s="38"/>
      <c r="N60" s="46"/>
    </row>
    <row r="61" spans="2:15" ht="17.100000000000001" customHeight="1">
      <c r="B61" s="189"/>
      <c r="C61" s="205"/>
      <c r="D61" s="191"/>
      <c r="E61" s="66"/>
      <c r="F61" s="173" t="s">
        <v>112</v>
      </c>
      <c r="G61" s="174"/>
      <c r="H61" s="175"/>
      <c r="J61" s="44" t="b">
        <f t="shared" si="1"/>
        <v>0</v>
      </c>
      <c r="K61" s="38"/>
      <c r="N61" s="46"/>
    </row>
    <row r="62" spans="2:15" ht="17.100000000000001" customHeight="1">
      <c r="B62" s="189"/>
      <c r="C62" s="205"/>
      <c r="D62" s="191"/>
      <c r="E62" s="66"/>
      <c r="F62" s="173" t="s">
        <v>113</v>
      </c>
      <c r="G62" s="174"/>
      <c r="H62" s="175"/>
      <c r="J62" s="44" t="b">
        <f t="shared" si="1"/>
        <v>0</v>
      </c>
      <c r="K62" s="38"/>
      <c r="N62" s="46"/>
    </row>
    <row r="63" spans="2:15" ht="17.100000000000001" customHeight="1">
      <c r="B63" s="189"/>
      <c r="C63" s="205"/>
      <c r="D63" s="191"/>
      <c r="E63" s="66"/>
      <c r="F63" s="173" t="s">
        <v>73</v>
      </c>
      <c r="G63" s="174"/>
      <c r="H63" s="175"/>
      <c r="J63" s="44" t="b">
        <f t="shared" si="1"/>
        <v>0</v>
      </c>
      <c r="K63" s="38"/>
      <c r="M63" s="53"/>
      <c r="N63" s="46"/>
    </row>
    <row r="64" spans="2:15" ht="17.100000000000001" customHeight="1">
      <c r="B64" s="189"/>
      <c r="C64" s="205"/>
      <c r="D64" s="191"/>
      <c r="E64" s="66"/>
      <c r="F64" s="173" t="s">
        <v>81</v>
      </c>
      <c r="G64" s="174"/>
      <c r="H64" s="175"/>
      <c r="J64" s="44" t="b">
        <f t="shared" si="1"/>
        <v>0</v>
      </c>
      <c r="K64" s="38"/>
      <c r="M64" s="53"/>
      <c r="N64" s="46"/>
    </row>
    <row r="65" spans="2:15" ht="17.100000000000001" customHeight="1">
      <c r="B65" s="189"/>
      <c r="C65" s="205"/>
      <c r="D65" s="191"/>
      <c r="E65" s="66"/>
      <c r="F65" s="173" t="s">
        <v>65</v>
      </c>
      <c r="G65" s="174"/>
      <c r="H65" s="175"/>
      <c r="J65" s="44" t="b">
        <f t="shared" si="1"/>
        <v>0</v>
      </c>
      <c r="K65" s="38"/>
      <c r="N65" s="46"/>
    </row>
    <row r="66" spans="2:15" ht="17.100000000000001" customHeight="1">
      <c r="B66" s="189"/>
      <c r="C66" s="205"/>
      <c r="D66" s="191"/>
      <c r="E66" s="66"/>
      <c r="F66" s="173" t="s">
        <v>114</v>
      </c>
      <c r="G66" s="174"/>
      <c r="H66" s="175"/>
      <c r="J66" s="44" t="b">
        <f t="shared" si="1"/>
        <v>0</v>
      </c>
      <c r="K66" s="38"/>
      <c r="N66" s="46"/>
    </row>
    <row r="67" spans="2:15" ht="17.100000000000001" customHeight="1">
      <c r="B67" s="189"/>
      <c r="C67" s="205"/>
      <c r="D67" s="191"/>
      <c r="E67" s="66"/>
      <c r="F67" s="173" t="s">
        <v>115</v>
      </c>
      <c r="G67" s="174"/>
      <c r="H67" s="175"/>
      <c r="J67" s="44" t="b">
        <f t="shared" si="1"/>
        <v>0</v>
      </c>
      <c r="K67" s="38"/>
      <c r="M67" s="53"/>
      <c r="N67" s="46"/>
    </row>
    <row r="68" spans="2:15" ht="17.100000000000001" customHeight="1">
      <c r="B68" s="190"/>
      <c r="C68" s="206"/>
      <c r="D68" s="184"/>
      <c r="E68" s="56" t="s">
        <v>68</v>
      </c>
      <c r="F68" s="201"/>
      <c r="G68" s="202"/>
      <c r="H68" s="203"/>
      <c r="J68" s="38"/>
      <c r="K68" s="38"/>
      <c r="M68" s="52" t="s">
        <v>69</v>
      </c>
      <c r="N68" s="46" t="str">
        <f>IF(J67,IF(F68="","（エラー）備考入力なし","（正常）備考入力あり"),"選択なし")</f>
        <v>選択なし</v>
      </c>
      <c r="O68" s="50" t="s">
        <v>70</v>
      </c>
    </row>
    <row r="69" spans="2:15" ht="30" customHeight="1">
      <c r="B69" s="60">
        <v>17</v>
      </c>
      <c r="C69" s="61"/>
      <c r="D69" s="63" t="s">
        <v>190</v>
      </c>
      <c r="E69" s="67"/>
      <c r="F69" s="207" t="s">
        <v>116</v>
      </c>
      <c r="G69" s="208"/>
      <c r="H69" s="209"/>
      <c r="J69" s="44" t="b">
        <f>IF(E69="●",TRUE,FALSE)</f>
        <v>0</v>
      </c>
      <c r="K69" s="38"/>
      <c r="M69" s="45" t="s">
        <v>4</v>
      </c>
      <c r="N69" s="46" t="str">
        <f>IF(J69,"（正常）選択済み","（エラー）未選択")</f>
        <v>（エラー）未選択</v>
      </c>
    </row>
    <row r="70" spans="2:15" ht="30" customHeight="1">
      <c r="B70" s="60">
        <v>18</v>
      </c>
      <c r="C70" s="61"/>
      <c r="D70" s="63" t="s">
        <v>191</v>
      </c>
      <c r="E70" s="67"/>
      <c r="F70" s="207" t="s">
        <v>116</v>
      </c>
      <c r="G70" s="208"/>
      <c r="H70" s="209"/>
      <c r="J70" s="44" t="b">
        <f>IF(E70="●",TRUE,FALSE)</f>
        <v>0</v>
      </c>
      <c r="K70" s="38"/>
      <c r="M70" s="45" t="s">
        <v>4</v>
      </c>
      <c r="N70" s="46" t="str">
        <f>IF(J70,"（正常）選択済み","（エラー）未選択")</f>
        <v>（エラー）未選択</v>
      </c>
    </row>
    <row r="71" spans="2:15" ht="30" customHeight="1">
      <c r="B71" s="60">
        <v>19</v>
      </c>
      <c r="C71" s="61"/>
      <c r="D71" s="63" t="s">
        <v>192</v>
      </c>
      <c r="E71" s="67"/>
      <c r="F71" s="207" t="s">
        <v>117</v>
      </c>
      <c r="G71" s="208"/>
      <c r="H71" s="209"/>
      <c r="J71" s="44" t="b">
        <f>IF(E71="●",TRUE,FALSE)</f>
        <v>0</v>
      </c>
      <c r="K71" s="38"/>
      <c r="M71" s="45" t="s">
        <v>4</v>
      </c>
      <c r="N71" s="46" t="str">
        <f>IF(J71,"（正常）選択済み","（エラー）未選択")</f>
        <v>（エラー）未選択</v>
      </c>
    </row>
    <row r="72" spans="2:15" ht="30" customHeight="1">
      <c r="B72" s="60">
        <v>20</v>
      </c>
      <c r="C72" s="61"/>
      <c r="D72" s="63" t="s">
        <v>193</v>
      </c>
      <c r="E72" s="67"/>
      <c r="F72" s="207" t="s">
        <v>118</v>
      </c>
      <c r="G72" s="208"/>
      <c r="H72" s="209"/>
      <c r="J72" s="44" t="b">
        <f>IF(E72="●",TRUE,FALSE)</f>
        <v>0</v>
      </c>
      <c r="K72" s="38"/>
      <c r="M72" s="45" t="s">
        <v>4</v>
      </c>
      <c r="N72" s="46" t="str">
        <f>IF(J72,"（正常）選択済み","（エラー）未選択")</f>
        <v>（エラー）未選択</v>
      </c>
    </row>
    <row r="73" spans="2:15" ht="30" customHeight="1">
      <c r="B73" s="60">
        <v>21</v>
      </c>
      <c r="C73" s="61"/>
      <c r="D73" s="63" t="s">
        <v>194</v>
      </c>
      <c r="E73" s="67"/>
      <c r="F73" s="207" t="s">
        <v>119</v>
      </c>
      <c r="G73" s="208"/>
      <c r="H73" s="209"/>
      <c r="J73" s="44" t="b">
        <f>IF(E73="●",TRUE,FALSE)</f>
        <v>0</v>
      </c>
      <c r="K73" s="38"/>
      <c r="M73" s="45" t="s">
        <v>4</v>
      </c>
      <c r="N73" s="46" t="str">
        <f>IF(J73,"（正常）選択済み","（エラー）未選択")</f>
        <v>（エラー）未選択</v>
      </c>
    </row>
    <row r="74" spans="2:15">
      <c r="B74" s="50"/>
      <c r="C74" s="50"/>
      <c r="D74" s="68"/>
      <c r="E74" s="68"/>
      <c r="F74" s="68"/>
      <c r="G74" s="68"/>
      <c r="H74" s="68"/>
      <c r="J74" s="38"/>
      <c r="K74" s="38"/>
      <c r="N74" s="46"/>
    </row>
    <row r="75" spans="2:15" ht="15.6" thickBot="1">
      <c r="B75" s="210" t="s">
        <v>120</v>
      </c>
      <c r="C75" s="211"/>
      <c r="D75" s="212"/>
      <c r="E75" s="212"/>
      <c r="F75" s="212"/>
      <c r="G75" s="212"/>
      <c r="H75" s="213"/>
      <c r="J75" s="38"/>
      <c r="K75" s="38"/>
      <c r="N75" s="46"/>
    </row>
    <row r="76" spans="2:15" ht="19.5" customHeight="1" thickTop="1">
      <c r="B76" s="214" t="s">
        <v>121</v>
      </c>
      <c r="C76" s="215"/>
      <c r="D76" s="69" t="s">
        <v>122</v>
      </c>
      <c r="E76" s="220"/>
      <c r="F76" s="221"/>
      <c r="G76" s="221"/>
      <c r="H76" s="222"/>
      <c r="J76" s="38"/>
      <c r="K76" s="38"/>
      <c r="M76" s="53" t="s">
        <v>94</v>
      </c>
      <c r="N76" s="46" t="str">
        <f>IF(E76&lt;&gt;"","（正常）記入済み","（注意）未入力")</f>
        <v>（注意）未入力</v>
      </c>
      <c r="O76" s="34" t="s">
        <v>123</v>
      </c>
    </row>
    <row r="77" spans="2:15">
      <c r="B77" s="216"/>
      <c r="C77" s="217"/>
      <c r="D77" s="70" t="s">
        <v>124</v>
      </c>
      <c r="E77" s="223"/>
      <c r="F77" s="224"/>
      <c r="G77" s="224"/>
      <c r="H77" s="225"/>
      <c r="J77" s="38"/>
      <c r="K77" s="38"/>
      <c r="M77" s="53" t="s">
        <v>94</v>
      </c>
      <c r="N77" s="46" t="str">
        <f>IF(E77&lt;&gt;"","（正常）記入済み","（注意）未入力")</f>
        <v>（注意）未入力</v>
      </c>
      <c r="O77" s="34" t="s">
        <v>123</v>
      </c>
    </row>
    <row r="78" spans="2:15" ht="19.5" customHeight="1">
      <c r="B78" s="216"/>
      <c r="C78" s="217"/>
      <c r="D78" s="63" t="s">
        <v>125</v>
      </c>
      <c r="E78" s="226"/>
      <c r="F78" s="227"/>
      <c r="G78" s="71" t="s">
        <v>126</v>
      </c>
      <c r="H78" s="72"/>
      <c r="J78" s="38"/>
      <c r="K78" s="38"/>
      <c r="M78" s="53" t="s">
        <v>94</v>
      </c>
      <c r="N78" s="46" t="str">
        <f>IF(E78&lt;&gt;"","（正常）記入済み","（注意）未入力")</f>
        <v>（注意）未入力</v>
      </c>
      <c r="O78" s="34" t="s">
        <v>127</v>
      </c>
    </row>
    <row r="79" spans="2:15" ht="15.75" customHeight="1">
      <c r="B79" s="216"/>
      <c r="C79" s="217"/>
      <c r="D79" s="92" t="s">
        <v>128</v>
      </c>
      <c r="E79" s="228"/>
      <c r="F79" s="229"/>
      <c r="G79" s="229"/>
      <c r="H79" s="230"/>
      <c r="J79" s="38"/>
      <c r="K79" s="38"/>
      <c r="M79" s="53" t="s">
        <v>94</v>
      </c>
      <c r="N79" s="46" t="str">
        <f>IF(E79&lt;&gt;"","（正常）記入済み","（注意）未入力")</f>
        <v>（注意）未入力</v>
      </c>
      <c r="O79" s="34" t="s">
        <v>129</v>
      </c>
    </row>
    <row r="80" spans="2:15" ht="18.75" customHeight="1">
      <c r="B80" s="216"/>
      <c r="C80" s="217"/>
      <c r="D80" s="92" t="s">
        <v>130</v>
      </c>
      <c r="E80" s="231"/>
      <c r="F80" s="232"/>
      <c r="G80" s="73" t="s">
        <v>131</v>
      </c>
      <c r="H80" s="74"/>
      <c r="J80" s="38"/>
      <c r="K80" s="38"/>
      <c r="M80" s="53" t="s">
        <v>94</v>
      </c>
      <c r="N80" s="46" t="str">
        <f>IF(AND(E80&lt;&gt;"",H80&lt;&gt;""),"（正常）記入済み","（注意）未入力")</f>
        <v>（注意）未入力</v>
      </c>
      <c r="O80" s="34" t="s">
        <v>123</v>
      </c>
    </row>
    <row r="81" spans="2:15" ht="18.75" customHeight="1">
      <c r="B81" s="218"/>
      <c r="C81" s="219"/>
      <c r="D81" s="75" t="s">
        <v>132</v>
      </c>
      <c r="E81" s="223"/>
      <c r="F81" s="224"/>
      <c r="G81" s="224"/>
      <c r="H81" s="225"/>
      <c r="J81" s="38"/>
      <c r="K81" s="38"/>
      <c r="M81" s="53" t="s">
        <v>94</v>
      </c>
      <c r="N81" s="46" t="str">
        <f>IF(E81&lt;&gt;"","（正常）記入済み","（注意）未入力")</f>
        <v>（注意）未入力</v>
      </c>
      <c r="O81" s="34" t="s">
        <v>123</v>
      </c>
    </row>
    <row r="82" spans="2:15" ht="18.75" customHeight="1">
      <c r="B82" s="233" t="s">
        <v>133</v>
      </c>
      <c r="C82" s="234"/>
      <c r="D82" s="76" t="s">
        <v>122</v>
      </c>
      <c r="E82" s="235"/>
      <c r="F82" s="236"/>
      <c r="G82" s="236"/>
      <c r="H82" s="237"/>
      <c r="J82" s="38"/>
      <c r="K82" s="38"/>
      <c r="M82" s="53" t="s">
        <v>94</v>
      </c>
      <c r="N82" s="46" t="str">
        <f>IF(E82&lt;&gt;"","（正常）記入済み","（複数入力）未入力")</f>
        <v>（複数入力）未入力</v>
      </c>
    </row>
    <row r="83" spans="2:15">
      <c r="B83" s="216"/>
      <c r="C83" s="217"/>
      <c r="D83" s="70" t="s">
        <v>124</v>
      </c>
      <c r="E83" s="223"/>
      <c r="F83" s="224"/>
      <c r="G83" s="224"/>
      <c r="H83" s="225"/>
      <c r="J83" s="38"/>
      <c r="K83" s="38"/>
      <c r="M83" s="53" t="s">
        <v>94</v>
      </c>
      <c r="N83" s="46" t="str">
        <f>IF(E83&lt;&gt;"","（正常）記入済み","（複数入力）未入力")</f>
        <v>（複数入力）未入力</v>
      </c>
    </row>
    <row r="84" spans="2:15" ht="15.75" customHeight="1">
      <c r="B84" s="216"/>
      <c r="C84" s="217"/>
      <c r="D84" s="63" t="s">
        <v>125</v>
      </c>
      <c r="E84" s="226"/>
      <c r="F84" s="227"/>
      <c r="G84" s="71" t="s">
        <v>126</v>
      </c>
      <c r="H84" s="77"/>
      <c r="J84" s="38"/>
      <c r="K84" s="38"/>
      <c r="M84" s="53" t="s">
        <v>94</v>
      </c>
      <c r="N84" s="46" t="str">
        <f>IF(E84&lt;&gt;"","（正常）記入済み","（複数入力）未入力")</f>
        <v>（複数入力）未入力</v>
      </c>
    </row>
    <row r="85" spans="2:15">
      <c r="B85" s="216"/>
      <c r="C85" s="217"/>
      <c r="D85" s="63" t="s">
        <v>128</v>
      </c>
      <c r="E85" s="223"/>
      <c r="F85" s="224"/>
      <c r="G85" s="224"/>
      <c r="H85" s="225"/>
      <c r="J85" s="38"/>
      <c r="K85" s="38"/>
      <c r="M85" s="53" t="s">
        <v>94</v>
      </c>
      <c r="N85" s="46" t="str">
        <f>IF(E85&lt;&gt;"","（正常）記入済み","（複数入力）未入力")</f>
        <v>（複数入力）未入力</v>
      </c>
    </row>
    <row r="86" spans="2:15" ht="18.75" customHeight="1">
      <c r="B86" s="216"/>
      <c r="C86" s="217"/>
      <c r="D86" s="92" t="s">
        <v>130</v>
      </c>
      <c r="E86" s="231"/>
      <c r="F86" s="232"/>
      <c r="G86" s="73" t="s">
        <v>131</v>
      </c>
      <c r="H86" s="78"/>
      <c r="J86" s="38"/>
      <c r="K86" s="38"/>
      <c r="M86" s="53" t="s">
        <v>94</v>
      </c>
      <c r="N86" s="46" t="str">
        <f>IF(AND(E86&lt;&gt;"",H86&lt;&gt;""),"（正常）記入済み","（複数入力）未入力")</f>
        <v>（複数入力）未入力</v>
      </c>
    </row>
    <row r="87" spans="2:15" ht="15.75" customHeight="1" thickBot="1">
      <c r="B87" s="218"/>
      <c r="C87" s="219"/>
      <c r="D87" s="75" t="s">
        <v>132</v>
      </c>
      <c r="E87" s="223"/>
      <c r="F87" s="224"/>
      <c r="G87" s="224"/>
      <c r="H87" s="225"/>
      <c r="J87" s="38"/>
      <c r="K87" s="38"/>
      <c r="M87" s="53" t="s">
        <v>94</v>
      </c>
      <c r="N87" s="46" t="str">
        <f>IF(E87&lt;&gt;"","（正常）記入済み","（複数入力）未入力")</f>
        <v>（複数入力）未入力</v>
      </c>
    </row>
    <row r="88" spans="2:15" ht="18.75" hidden="1" customHeight="1" outlineLevel="1">
      <c r="B88" s="233" t="s">
        <v>134</v>
      </c>
      <c r="C88" s="234"/>
      <c r="D88" s="76" t="s">
        <v>122</v>
      </c>
      <c r="E88" s="223"/>
      <c r="F88" s="224"/>
      <c r="G88" s="224"/>
      <c r="H88" s="225"/>
      <c r="J88" s="38"/>
      <c r="K88" s="38"/>
      <c r="M88" s="53" t="s">
        <v>94</v>
      </c>
      <c r="N88" s="46" t="str">
        <f>IF(E88&lt;&gt;"","（正常）記入済み","（複数入力）未入力")</f>
        <v>（複数入力）未入力</v>
      </c>
    </row>
    <row r="89" spans="2:15" ht="15.6" hidden="1" outlineLevel="1" thickBot="1">
      <c r="B89" s="216"/>
      <c r="C89" s="217"/>
      <c r="D89" s="70" t="s">
        <v>124</v>
      </c>
      <c r="E89" s="223"/>
      <c r="F89" s="224"/>
      <c r="G89" s="224"/>
      <c r="H89" s="225"/>
      <c r="J89" s="38"/>
      <c r="K89" s="38"/>
      <c r="M89" s="53" t="s">
        <v>94</v>
      </c>
      <c r="N89" s="46" t="str">
        <f>IF(E89&lt;&gt;"","（正常）記入済み","（複数入力）未入力")</f>
        <v>（複数入力）未入力</v>
      </c>
    </row>
    <row r="90" spans="2:15" ht="15.6" hidden="1" outlineLevel="1" thickBot="1">
      <c r="B90" s="216"/>
      <c r="C90" s="217"/>
      <c r="D90" s="63" t="s">
        <v>125</v>
      </c>
      <c r="E90" s="226"/>
      <c r="F90" s="227"/>
      <c r="G90" s="71" t="s">
        <v>126</v>
      </c>
      <c r="H90" s="77"/>
      <c r="J90" s="38"/>
      <c r="K90" s="38"/>
      <c r="M90" s="53" t="s">
        <v>94</v>
      </c>
      <c r="N90" s="46" t="str">
        <f>IF(E90&lt;&gt;"","（正常）記入済み","（複数入力）未入力")</f>
        <v>（複数入力）未入力</v>
      </c>
    </row>
    <row r="91" spans="2:15" ht="15.6" hidden="1" outlineLevel="1" thickBot="1">
      <c r="B91" s="216"/>
      <c r="C91" s="217"/>
      <c r="D91" s="63" t="s">
        <v>128</v>
      </c>
      <c r="E91" s="223"/>
      <c r="F91" s="224"/>
      <c r="G91" s="224"/>
      <c r="H91" s="225"/>
      <c r="J91" s="38"/>
      <c r="K91" s="38"/>
      <c r="M91" s="53" t="s">
        <v>94</v>
      </c>
      <c r="N91" s="46" t="str">
        <f>IF(E91&lt;&gt;"","（正常）記入済み","（複数入力）未入力")</f>
        <v>（複数入力）未入力</v>
      </c>
    </row>
    <row r="92" spans="2:15" ht="18.75" hidden="1" customHeight="1" outlineLevel="1">
      <c r="B92" s="216"/>
      <c r="C92" s="217"/>
      <c r="D92" s="92" t="s">
        <v>130</v>
      </c>
      <c r="E92" s="231"/>
      <c r="F92" s="232"/>
      <c r="G92" s="73" t="s">
        <v>131</v>
      </c>
      <c r="H92" s="78"/>
      <c r="J92" s="38"/>
      <c r="K92" s="38"/>
      <c r="M92" s="53" t="s">
        <v>94</v>
      </c>
      <c r="N92" s="46" t="str">
        <f>IF(AND(E92&lt;&gt;"",H92&lt;&gt;""),"（正常）記入済み","（複数入力）未入力")</f>
        <v>（複数入力）未入力</v>
      </c>
    </row>
    <row r="93" spans="2:15" ht="15.6" hidden="1" outlineLevel="1" thickBot="1">
      <c r="B93" s="218"/>
      <c r="C93" s="219"/>
      <c r="D93" s="75" t="s">
        <v>132</v>
      </c>
      <c r="E93" s="223"/>
      <c r="F93" s="224"/>
      <c r="G93" s="224"/>
      <c r="H93" s="225"/>
      <c r="J93" s="38"/>
      <c r="K93" s="38"/>
      <c r="M93" s="53" t="s">
        <v>94</v>
      </c>
      <c r="N93" s="46" t="str">
        <f>IF(E93&lt;&gt;"","（正常）記入済み","（複数入力）未入力")</f>
        <v>（複数入力）未入力</v>
      </c>
    </row>
    <row r="94" spans="2:15" ht="18.75" hidden="1" customHeight="1" outlineLevel="1">
      <c r="B94" s="233" t="s">
        <v>135</v>
      </c>
      <c r="C94" s="234"/>
      <c r="D94" s="76" t="s">
        <v>122</v>
      </c>
      <c r="E94" s="223"/>
      <c r="F94" s="224"/>
      <c r="G94" s="224"/>
      <c r="H94" s="225"/>
      <c r="J94" s="38"/>
      <c r="K94" s="38"/>
      <c r="M94" s="53" t="s">
        <v>94</v>
      </c>
      <c r="N94" s="46" t="str">
        <f>IF(E94&lt;&gt;"","（正常）記入済み","（複数入力）未入力")</f>
        <v>（複数入力）未入力</v>
      </c>
    </row>
    <row r="95" spans="2:15" ht="15.6" hidden="1" outlineLevel="1" thickBot="1">
      <c r="B95" s="216"/>
      <c r="C95" s="217"/>
      <c r="D95" s="70" t="s">
        <v>124</v>
      </c>
      <c r="E95" s="223"/>
      <c r="F95" s="224"/>
      <c r="G95" s="224"/>
      <c r="H95" s="225"/>
      <c r="J95" s="38"/>
      <c r="K95" s="38"/>
      <c r="M95" s="53" t="s">
        <v>94</v>
      </c>
      <c r="N95" s="46" t="str">
        <f>IF(E95&lt;&gt;"","（正常）記入済み","（複数入力）未入力")</f>
        <v>（複数入力）未入力</v>
      </c>
    </row>
    <row r="96" spans="2:15" ht="15.6" hidden="1" outlineLevel="1" thickBot="1">
      <c r="B96" s="216"/>
      <c r="C96" s="217"/>
      <c r="D96" s="63" t="s">
        <v>125</v>
      </c>
      <c r="E96" s="226"/>
      <c r="F96" s="227"/>
      <c r="G96" s="71" t="s">
        <v>126</v>
      </c>
      <c r="H96" s="77"/>
      <c r="J96" s="38"/>
      <c r="K96" s="38"/>
      <c r="M96" s="53" t="s">
        <v>94</v>
      </c>
      <c r="N96" s="46" t="str">
        <f>IF(E96&lt;&gt;"","（正常）記入済み","（複数入力）未入力")</f>
        <v>（複数入力）未入力</v>
      </c>
    </row>
    <row r="97" spans="2:15" ht="15.6" hidden="1" outlineLevel="1" thickBot="1">
      <c r="B97" s="216"/>
      <c r="C97" s="217"/>
      <c r="D97" s="63" t="s">
        <v>128</v>
      </c>
      <c r="E97" s="223"/>
      <c r="F97" s="224"/>
      <c r="G97" s="224"/>
      <c r="H97" s="225"/>
      <c r="J97" s="38"/>
      <c r="K97" s="38"/>
      <c r="M97" s="53" t="s">
        <v>94</v>
      </c>
      <c r="N97" s="46" t="str">
        <f>IF(E97&lt;&gt;"","（正常）記入済み","（複数入力）未入力")</f>
        <v>（複数入力）未入力</v>
      </c>
    </row>
    <row r="98" spans="2:15" ht="18.75" hidden="1" customHeight="1" outlineLevel="1">
      <c r="B98" s="216"/>
      <c r="C98" s="217"/>
      <c r="D98" s="92" t="s">
        <v>130</v>
      </c>
      <c r="E98" s="231"/>
      <c r="F98" s="232"/>
      <c r="G98" s="73" t="s">
        <v>131</v>
      </c>
      <c r="H98" s="78"/>
      <c r="J98" s="38"/>
      <c r="K98" s="38"/>
      <c r="M98" s="53" t="s">
        <v>94</v>
      </c>
      <c r="N98" s="46" t="str">
        <f>IF(AND(E98&lt;&gt;"",H98&lt;&gt;""),"（正常）記入済み","（複数入力）未入力")</f>
        <v>（複数入力）未入力</v>
      </c>
    </row>
    <row r="99" spans="2:15" ht="15.6" hidden="1" outlineLevel="1" thickBot="1">
      <c r="B99" s="218"/>
      <c r="C99" s="219"/>
      <c r="D99" s="75" t="s">
        <v>132</v>
      </c>
      <c r="E99" s="223"/>
      <c r="F99" s="224"/>
      <c r="G99" s="224"/>
      <c r="H99" s="225"/>
      <c r="J99" s="38"/>
      <c r="K99" s="38"/>
      <c r="M99" s="53" t="s">
        <v>94</v>
      </c>
      <c r="N99" s="46" t="str">
        <f>IF(E99&lt;&gt;"","（正常）記入済み","（複数入力）未入力")</f>
        <v>（複数入力）未入力</v>
      </c>
    </row>
    <row r="100" spans="2:15" ht="18.75" hidden="1" customHeight="1" outlineLevel="1">
      <c r="B100" s="233" t="s">
        <v>136</v>
      </c>
      <c r="C100" s="234"/>
      <c r="D100" s="76" t="s">
        <v>122</v>
      </c>
      <c r="E100" s="223"/>
      <c r="F100" s="224"/>
      <c r="G100" s="224"/>
      <c r="H100" s="225"/>
      <c r="J100" s="38"/>
      <c r="K100" s="38"/>
      <c r="M100" s="53" t="s">
        <v>94</v>
      </c>
      <c r="N100" s="46" t="str">
        <f>IF(E100&lt;&gt;"","（正常）記入済み","（複数入力）未入力")</f>
        <v>（複数入力）未入力</v>
      </c>
    </row>
    <row r="101" spans="2:15" ht="18.75" hidden="1" customHeight="1" outlineLevel="1">
      <c r="B101" s="216"/>
      <c r="C101" s="217"/>
      <c r="D101" s="70" t="s">
        <v>124</v>
      </c>
      <c r="E101" s="223"/>
      <c r="F101" s="224"/>
      <c r="G101" s="224"/>
      <c r="H101" s="225"/>
      <c r="J101" s="38"/>
      <c r="K101" s="38"/>
      <c r="M101" s="53" t="s">
        <v>94</v>
      </c>
      <c r="N101" s="46" t="str">
        <f>IF(E101&lt;&gt;"","（正常）記入済み","（複数入力）未入力")</f>
        <v>（複数入力）未入力</v>
      </c>
    </row>
    <row r="102" spans="2:15" ht="18.75" hidden="1" customHeight="1" outlineLevel="1">
      <c r="B102" s="216"/>
      <c r="C102" s="217"/>
      <c r="D102" s="63" t="s">
        <v>125</v>
      </c>
      <c r="E102" s="226"/>
      <c r="F102" s="227"/>
      <c r="G102" s="71" t="s">
        <v>126</v>
      </c>
      <c r="H102" s="77"/>
      <c r="J102" s="38"/>
      <c r="K102" s="38"/>
      <c r="M102" s="53" t="s">
        <v>94</v>
      </c>
      <c r="N102" s="46" t="str">
        <f>IF(E102&lt;&gt;"","（正常）記入済み","（複数入力）未入力")</f>
        <v>（複数入力）未入力</v>
      </c>
    </row>
    <row r="103" spans="2:15" ht="15.6" hidden="1" outlineLevel="1" thickBot="1">
      <c r="B103" s="216"/>
      <c r="C103" s="217"/>
      <c r="D103" s="63" t="s">
        <v>128</v>
      </c>
      <c r="E103" s="223"/>
      <c r="F103" s="224"/>
      <c r="G103" s="224"/>
      <c r="H103" s="225"/>
      <c r="J103" s="38"/>
      <c r="K103" s="38"/>
      <c r="M103" s="53" t="s">
        <v>94</v>
      </c>
      <c r="N103" s="46" t="str">
        <f>IF(E103&lt;&gt;"","（正常）記入済み","（複数入力）未入力")</f>
        <v>（複数入力）未入力</v>
      </c>
    </row>
    <row r="104" spans="2:15" ht="18.75" hidden="1" customHeight="1" outlineLevel="1">
      <c r="B104" s="216"/>
      <c r="C104" s="217"/>
      <c r="D104" s="92" t="s">
        <v>130</v>
      </c>
      <c r="E104" s="231"/>
      <c r="F104" s="232"/>
      <c r="G104" s="73" t="s">
        <v>131</v>
      </c>
      <c r="H104" s="78"/>
      <c r="J104" s="38"/>
      <c r="K104" s="38"/>
      <c r="M104" s="53" t="s">
        <v>94</v>
      </c>
      <c r="N104" s="46" t="str">
        <f>IF(AND(E104&lt;&gt;"",H104&lt;&gt;""),"（正常）記入済み","（複数入力）未入力")</f>
        <v>（複数入力）未入力</v>
      </c>
    </row>
    <row r="105" spans="2:15" ht="19.5" hidden="1" customHeight="1" outlineLevel="1" thickBot="1">
      <c r="B105" s="238"/>
      <c r="C105" s="239"/>
      <c r="D105" s="79" t="s">
        <v>132</v>
      </c>
      <c r="E105" s="240"/>
      <c r="F105" s="241"/>
      <c r="G105" s="241"/>
      <c r="H105" s="242"/>
      <c r="J105" s="38"/>
      <c r="K105" s="38"/>
      <c r="M105" s="53" t="s">
        <v>94</v>
      </c>
      <c r="N105" s="46" t="str">
        <f>IF(E105&lt;&gt;"","（正常）記入済み","（複数入力）未入力")</f>
        <v>（複数入力）未入力</v>
      </c>
    </row>
    <row r="106" spans="2:15" ht="16.2" collapsed="1" thickTop="1" thickBot="1">
      <c r="B106" s="249" t="s">
        <v>137</v>
      </c>
      <c r="C106" s="250"/>
      <c r="D106" s="251"/>
      <c r="E106" s="251"/>
      <c r="F106" s="251"/>
      <c r="G106" s="251"/>
      <c r="H106" s="252"/>
      <c r="J106" s="38"/>
      <c r="K106" s="38"/>
      <c r="N106" s="46"/>
    </row>
    <row r="107" spans="2:15" ht="16.5" customHeight="1" thickTop="1">
      <c r="B107" s="214" t="s">
        <v>138</v>
      </c>
      <c r="C107" s="215"/>
      <c r="D107" s="63" t="s">
        <v>139</v>
      </c>
      <c r="E107" s="226"/>
      <c r="F107" s="227"/>
      <c r="G107" s="71" t="s">
        <v>126</v>
      </c>
      <c r="H107" s="72"/>
      <c r="J107" s="38"/>
      <c r="K107" s="38"/>
      <c r="M107" s="53" t="s">
        <v>94</v>
      </c>
      <c r="N107" s="46" t="str">
        <f>IF(E107&lt;&gt;"","（正常）記入済み","（注意）未入力")</f>
        <v>（注意）未入力</v>
      </c>
      <c r="O107" s="34" t="s">
        <v>140</v>
      </c>
    </row>
    <row r="108" spans="2:15" ht="30">
      <c r="B108" s="216"/>
      <c r="C108" s="217"/>
      <c r="D108" s="80" t="s">
        <v>141</v>
      </c>
      <c r="E108" s="243"/>
      <c r="F108" s="244"/>
      <c r="G108" s="244"/>
      <c r="H108" s="245"/>
      <c r="J108" s="38"/>
      <c r="K108" s="38"/>
      <c r="M108" s="53" t="s">
        <v>94</v>
      </c>
      <c r="N108" s="46" t="str">
        <f>IF(E108&lt;&gt;"","（正常）記入済み","（注意）未入力")</f>
        <v>（注意）未入力</v>
      </c>
      <c r="O108" s="34" t="s">
        <v>140</v>
      </c>
    </row>
    <row r="109" spans="2:15" ht="30">
      <c r="B109" s="218"/>
      <c r="C109" s="219"/>
      <c r="D109" s="80" t="s">
        <v>142</v>
      </c>
      <c r="E109" s="243"/>
      <c r="F109" s="244"/>
      <c r="G109" s="244"/>
      <c r="H109" s="245"/>
      <c r="J109" s="38"/>
      <c r="K109" s="38"/>
      <c r="M109" s="53" t="s">
        <v>94</v>
      </c>
      <c r="N109" s="46" t="str">
        <f>IF(E109&lt;&gt;"","（正常）記入済み","（注意）未入力")</f>
        <v>（注意）未入力</v>
      </c>
      <c r="O109" s="34" t="s">
        <v>140</v>
      </c>
    </row>
    <row r="110" spans="2:15">
      <c r="B110" s="233" t="s">
        <v>143</v>
      </c>
      <c r="C110" s="234"/>
      <c r="D110" s="63" t="s">
        <v>139</v>
      </c>
      <c r="E110" s="226"/>
      <c r="F110" s="227"/>
      <c r="G110" s="71" t="s">
        <v>126</v>
      </c>
      <c r="H110" s="72"/>
      <c r="J110" s="38"/>
      <c r="K110" s="38"/>
      <c r="M110" s="53" t="s">
        <v>94</v>
      </c>
      <c r="N110" s="46" t="str">
        <f>IF(E110&lt;&gt;"","（正常）記入済み","（複数入力）未入力")</f>
        <v>（複数入力）未入力</v>
      </c>
    </row>
    <row r="111" spans="2:15" ht="30">
      <c r="B111" s="216"/>
      <c r="C111" s="217"/>
      <c r="D111" s="80" t="s">
        <v>141</v>
      </c>
      <c r="E111" s="246"/>
      <c r="F111" s="247"/>
      <c r="G111" s="247"/>
      <c r="H111" s="248"/>
      <c r="J111" s="38"/>
      <c r="K111" s="38"/>
      <c r="M111" s="53" t="s">
        <v>94</v>
      </c>
      <c r="N111" s="46" t="str">
        <f>IF(E111&lt;&gt;"","（正常）記入済み","（複数入力）未入力")</f>
        <v>（複数入力）未入力</v>
      </c>
    </row>
    <row r="112" spans="2:15" ht="30.6" thickBot="1">
      <c r="B112" s="218"/>
      <c r="C112" s="219"/>
      <c r="D112" s="80" t="s">
        <v>142</v>
      </c>
      <c r="E112" s="246"/>
      <c r="F112" s="247"/>
      <c r="G112" s="247"/>
      <c r="H112" s="248"/>
      <c r="J112" s="38"/>
      <c r="K112" s="38"/>
      <c r="M112" s="53" t="s">
        <v>94</v>
      </c>
      <c r="N112" s="46" t="str">
        <f>IF(E112&lt;&gt;"","（正常）記入済み","（複数入力）未入力")</f>
        <v>（複数入力）未入力</v>
      </c>
    </row>
    <row r="113" spans="2:15" ht="15.75" hidden="1" customHeight="1" outlineLevel="1">
      <c r="B113" s="233" t="s">
        <v>144</v>
      </c>
      <c r="C113" s="234"/>
      <c r="D113" s="63" t="s">
        <v>139</v>
      </c>
      <c r="E113" s="226"/>
      <c r="F113" s="227"/>
      <c r="G113" s="71" t="s">
        <v>126</v>
      </c>
      <c r="H113" s="72"/>
      <c r="J113" s="38"/>
      <c r="K113" s="38"/>
      <c r="M113" s="53" t="s">
        <v>94</v>
      </c>
      <c r="N113" s="46" t="str">
        <f t="shared" ref="N113:N121" si="2">IF(E113&lt;&gt;"","（正常）記入済み","（複数入力）未入力")</f>
        <v>（複数入力）未入力</v>
      </c>
    </row>
    <row r="114" spans="2:15" ht="30.6" hidden="1" outlineLevel="1" thickBot="1">
      <c r="B114" s="216"/>
      <c r="C114" s="217"/>
      <c r="D114" s="80" t="s">
        <v>141</v>
      </c>
      <c r="E114" s="243"/>
      <c r="F114" s="244"/>
      <c r="G114" s="244"/>
      <c r="H114" s="245"/>
      <c r="J114" s="38"/>
      <c r="K114" s="38"/>
      <c r="M114" s="53" t="s">
        <v>94</v>
      </c>
      <c r="N114" s="46" t="str">
        <f t="shared" si="2"/>
        <v>（複数入力）未入力</v>
      </c>
    </row>
    <row r="115" spans="2:15" ht="30.6" hidden="1" outlineLevel="1" thickBot="1">
      <c r="B115" s="218"/>
      <c r="C115" s="219"/>
      <c r="D115" s="80" t="s">
        <v>142</v>
      </c>
      <c r="E115" s="243"/>
      <c r="F115" s="244"/>
      <c r="G115" s="244"/>
      <c r="H115" s="245"/>
      <c r="J115" s="38"/>
      <c r="K115" s="38"/>
      <c r="M115" s="53" t="s">
        <v>94</v>
      </c>
      <c r="N115" s="46" t="str">
        <f t="shared" si="2"/>
        <v>（複数入力）未入力</v>
      </c>
    </row>
    <row r="116" spans="2:15" ht="15.6" hidden="1" outlineLevel="1" thickBot="1">
      <c r="B116" s="233" t="s">
        <v>145</v>
      </c>
      <c r="C116" s="234"/>
      <c r="D116" s="63" t="s">
        <v>139</v>
      </c>
      <c r="E116" s="226"/>
      <c r="F116" s="227"/>
      <c r="G116" s="71" t="s">
        <v>126</v>
      </c>
      <c r="H116" s="72"/>
      <c r="J116" s="38"/>
      <c r="K116" s="38"/>
      <c r="M116" s="53" t="s">
        <v>94</v>
      </c>
      <c r="N116" s="46" t="str">
        <f t="shared" si="2"/>
        <v>（複数入力）未入力</v>
      </c>
    </row>
    <row r="117" spans="2:15" ht="30.6" hidden="1" outlineLevel="1" thickBot="1">
      <c r="B117" s="216"/>
      <c r="C117" s="217"/>
      <c r="D117" s="80" t="s">
        <v>141</v>
      </c>
      <c r="E117" s="246"/>
      <c r="F117" s="247"/>
      <c r="G117" s="247"/>
      <c r="H117" s="248"/>
      <c r="J117" s="38"/>
      <c r="K117" s="38"/>
      <c r="M117" s="53" t="s">
        <v>94</v>
      </c>
      <c r="N117" s="46" t="str">
        <f t="shared" si="2"/>
        <v>（複数入力）未入力</v>
      </c>
    </row>
    <row r="118" spans="2:15" ht="30.6" hidden="1" outlineLevel="1" thickBot="1">
      <c r="B118" s="218"/>
      <c r="C118" s="219"/>
      <c r="D118" s="80" t="s">
        <v>142</v>
      </c>
      <c r="E118" s="246"/>
      <c r="F118" s="247"/>
      <c r="G118" s="247"/>
      <c r="H118" s="248"/>
      <c r="J118" s="38"/>
      <c r="K118" s="38"/>
      <c r="M118" s="53" t="s">
        <v>94</v>
      </c>
      <c r="N118" s="46" t="str">
        <f t="shared" si="2"/>
        <v>（複数入力）未入力</v>
      </c>
    </row>
    <row r="119" spans="2:15" ht="15.6" hidden="1" outlineLevel="1" thickBot="1">
      <c r="B119" s="233" t="s">
        <v>146</v>
      </c>
      <c r="C119" s="234"/>
      <c r="D119" s="63" t="s">
        <v>139</v>
      </c>
      <c r="E119" s="226"/>
      <c r="F119" s="227"/>
      <c r="G119" s="71" t="s">
        <v>126</v>
      </c>
      <c r="H119" s="72"/>
      <c r="J119" s="38"/>
      <c r="K119" s="38"/>
      <c r="M119" s="53" t="s">
        <v>94</v>
      </c>
      <c r="N119" s="46" t="str">
        <f t="shared" si="2"/>
        <v>（複数入力）未入力</v>
      </c>
    </row>
    <row r="120" spans="2:15" ht="30.6" hidden="1" outlineLevel="1" thickBot="1">
      <c r="B120" s="216"/>
      <c r="C120" s="217"/>
      <c r="D120" s="80" t="s">
        <v>141</v>
      </c>
      <c r="E120" s="246"/>
      <c r="F120" s="247"/>
      <c r="G120" s="247"/>
      <c r="H120" s="248"/>
      <c r="J120" s="38"/>
      <c r="K120" s="38"/>
      <c r="M120" s="53" t="s">
        <v>94</v>
      </c>
      <c r="N120" s="46" t="str">
        <f t="shared" si="2"/>
        <v>（複数入力）未入力</v>
      </c>
    </row>
    <row r="121" spans="2:15" ht="30.6" hidden="1" outlineLevel="1" thickBot="1">
      <c r="B121" s="238"/>
      <c r="C121" s="239"/>
      <c r="D121" s="80" t="s">
        <v>142</v>
      </c>
      <c r="E121" s="255"/>
      <c r="F121" s="256"/>
      <c r="G121" s="256"/>
      <c r="H121" s="257"/>
      <c r="J121" s="38"/>
      <c r="K121" s="38"/>
      <c r="M121" s="53" t="s">
        <v>94</v>
      </c>
      <c r="N121" s="46" t="str">
        <f t="shared" si="2"/>
        <v>（複数入力）未入力</v>
      </c>
    </row>
    <row r="122" spans="2:15" ht="16.2" collapsed="1" thickTop="1" thickBot="1">
      <c r="B122" s="249" t="s">
        <v>147</v>
      </c>
      <c r="C122" s="250"/>
      <c r="D122" s="251"/>
      <c r="E122" s="251"/>
      <c r="F122" s="251"/>
      <c r="G122" s="251"/>
      <c r="H122" s="252"/>
      <c r="J122" s="38"/>
      <c r="K122" s="38"/>
      <c r="N122" s="46"/>
    </row>
    <row r="123" spans="2:15" ht="16.5" customHeight="1" thickTop="1">
      <c r="B123" s="258" t="s">
        <v>138</v>
      </c>
      <c r="C123" s="259"/>
      <c r="D123" s="63" t="s">
        <v>139</v>
      </c>
      <c r="E123" s="226"/>
      <c r="F123" s="227"/>
      <c r="G123" s="71" t="s">
        <v>126</v>
      </c>
      <c r="H123" s="72"/>
      <c r="J123" s="38"/>
      <c r="K123" s="38"/>
      <c r="M123" s="53" t="s">
        <v>94</v>
      </c>
      <c r="N123" s="46" t="str">
        <f>IF(E123&lt;&gt;"","（正常）記入済み","（注意）未入力")</f>
        <v>（注意）未入力</v>
      </c>
      <c r="O123" s="34" t="s">
        <v>148</v>
      </c>
    </row>
    <row r="124" spans="2:15" ht="15.75" customHeight="1">
      <c r="B124" s="253" t="s">
        <v>143</v>
      </c>
      <c r="C124" s="254"/>
      <c r="D124" s="63" t="s">
        <v>139</v>
      </c>
      <c r="E124" s="226"/>
      <c r="F124" s="227"/>
      <c r="G124" s="71" t="s">
        <v>126</v>
      </c>
      <c r="H124" s="72"/>
      <c r="J124" s="38"/>
      <c r="K124" s="38"/>
      <c r="M124" s="53" t="s">
        <v>94</v>
      </c>
      <c r="N124" s="46" t="str">
        <f>IF(E124&lt;&gt;"","（正常）記入済み","（複数入力）未入力")</f>
        <v>（複数入力）未入力</v>
      </c>
    </row>
    <row r="125" spans="2:15" ht="15.75" hidden="1" customHeight="1" outlineLevel="1">
      <c r="B125" s="253" t="s">
        <v>144</v>
      </c>
      <c r="C125" s="254"/>
      <c r="D125" s="63" t="s">
        <v>139</v>
      </c>
      <c r="E125" s="226"/>
      <c r="F125" s="227"/>
      <c r="G125" s="71" t="s">
        <v>126</v>
      </c>
      <c r="H125" s="72"/>
      <c r="J125" s="38"/>
      <c r="K125" s="38"/>
      <c r="M125" s="53" t="s">
        <v>94</v>
      </c>
      <c r="N125" s="46" t="str">
        <f>IF(E125&lt;&gt;"","（正常）記入済み","（複数入力）未入力")</f>
        <v>（複数入力）未入力</v>
      </c>
    </row>
    <row r="126" spans="2:15" ht="15.75" hidden="1" customHeight="1" outlineLevel="1">
      <c r="B126" s="253" t="s">
        <v>145</v>
      </c>
      <c r="C126" s="254"/>
      <c r="D126" s="63" t="s">
        <v>139</v>
      </c>
      <c r="E126" s="226"/>
      <c r="F126" s="227"/>
      <c r="G126" s="71" t="s">
        <v>126</v>
      </c>
      <c r="H126" s="72"/>
      <c r="J126" s="38"/>
      <c r="K126" s="38"/>
      <c r="M126" s="53" t="s">
        <v>94</v>
      </c>
      <c r="N126" s="46" t="str">
        <f>IF(E126&lt;&gt;"","（正常）記入済み","（複数入力）未入力")</f>
        <v>（複数入力）未入力</v>
      </c>
    </row>
    <row r="127" spans="2:15" ht="15.75" hidden="1" customHeight="1" outlineLevel="1" thickBot="1">
      <c r="B127" s="260" t="s">
        <v>146</v>
      </c>
      <c r="C127" s="212"/>
      <c r="D127" s="81" t="s">
        <v>139</v>
      </c>
      <c r="E127" s="261"/>
      <c r="F127" s="262"/>
      <c r="G127" s="82" t="s">
        <v>126</v>
      </c>
      <c r="H127" s="83"/>
      <c r="J127" s="38"/>
      <c r="K127" s="38"/>
      <c r="M127" s="53" t="s">
        <v>94</v>
      </c>
      <c r="N127" s="46" t="str">
        <f>IF(E127&lt;&gt;"","（正常）記入済み","（複数入力）未入力")</f>
        <v>（複数入力）未入力</v>
      </c>
    </row>
    <row r="128" spans="2:15" ht="15.6" collapsed="1" thickBot="1">
      <c r="B128" s="263" t="s">
        <v>149</v>
      </c>
      <c r="C128" s="264"/>
      <c r="D128" s="186"/>
      <c r="E128" s="186"/>
      <c r="F128" s="186"/>
      <c r="G128" s="186"/>
      <c r="H128" s="187"/>
      <c r="J128" s="38"/>
      <c r="K128" s="38"/>
      <c r="N128" s="46"/>
    </row>
    <row r="129" spans="2:15" ht="15.6" thickTop="1">
      <c r="B129" s="214" t="s">
        <v>150</v>
      </c>
      <c r="C129" s="215"/>
      <c r="D129" s="63" t="s">
        <v>151</v>
      </c>
      <c r="E129" s="220"/>
      <c r="F129" s="221"/>
      <c r="G129" s="221"/>
      <c r="H129" s="222"/>
      <c r="J129" s="38"/>
      <c r="K129" s="38"/>
      <c r="M129" s="53" t="s">
        <v>94</v>
      </c>
      <c r="N129" s="46" t="str">
        <f>IF(COUNTIF($J$49:$J$50,TRUE)&gt;1,IF(E129&lt;&gt;"","（正常）記入済み","（エラー）未入力"),"積替なし")</f>
        <v>積替なし</v>
      </c>
      <c r="O129" s="34" t="s">
        <v>152</v>
      </c>
    </row>
    <row r="130" spans="2:15">
      <c r="B130" s="218"/>
      <c r="C130" s="219"/>
      <c r="D130" s="80" t="s">
        <v>153</v>
      </c>
      <c r="E130" s="243"/>
      <c r="F130" s="244"/>
      <c r="G130" s="244"/>
      <c r="H130" s="245"/>
      <c r="J130" s="38"/>
      <c r="K130" s="38"/>
      <c r="M130" s="53" t="s">
        <v>94</v>
      </c>
      <c r="N130" s="46" t="str">
        <f>IF(COUNTIF($J$49:$J$50,TRUE)&gt;1,IF(E130&lt;&gt;"","（正常）記入済み","（エラー）未入力"),"積替なし")</f>
        <v>積替なし</v>
      </c>
      <c r="O130" s="34" t="s">
        <v>152</v>
      </c>
    </row>
    <row r="131" spans="2:15">
      <c r="B131" s="233" t="s">
        <v>154</v>
      </c>
      <c r="C131" s="234"/>
      <c r="D131" s="63" t="s">
        <v>151</v>
      </c>
      <c r="E131" s="223"/>
      <c r="F131" s="224"/>
      <c r="G131" s="224"/>
      <c r="H131" s="225"/>
      <c r="J131" s="38"/>
      <c r="K131" s="38"/>
      <c r="M131" s="53" t="s">
        <v>94</v>
      </c>
      <c r="N131" s="46" t="str">
        <f t="shared" ref="N131:N138" si="3">IF(COUNTIF($J$49:$J$50,TRUE)&gt;1,IF(E131&lt;&gt;"","（正常）記入済み","（複数入力）未入力"),"積替なし")</f>
        <v>積替なし</v>
      </c>
    </row>
    <row r="132" spans="2:15" ht="15.6" thickBot="1">
      <c r="B132" s="218"/>
      <c r="C132" s="219"/>
      <c r="D132" s="80" t="s">
        <v>153</v>
      </c>
      <c r="E132" s="243"/>
      <c r="F132" s="244"/>
      <c r="G132" s="244"/>
      <c r="H132" s="245"/>
      <c r="J132" s="38"/>
      <c r="K132" s="38"/>
      <c r="M132" s="53" t="s">
        <v>94</v>
      </c>
      <c r="N132" s="46" t="str">
        <f t="shared" si="3"/>
        <v>積替なし</v>
      </c>
    </row>
    <row r="133" spans="2:15" ht="15.6" hidden="1" outlineLevel="1" thickBot="1">
      <c r="B133" s="233" t="s">
        <v>155</v>
      </c>
      <c r="C133" s="234"/>
      <c r="D133" s="63" t="s">
        <v>151</v>
      </c>
      <c r="E133" s="223"/>
      <c r="F133" s="224"/>
      <c r="G133" s="224"/>
      <c r="H133" s="225"/>
      <c r="J133" s="38"/>
      <c r="K133" s="38"/>
      <c r="M133" s="53" t="s">
        <v>94</v>
      </c>
      <c r="N133" s="46" t="str">
        <f t="shared" si="3"/>
        <v>積替なし</v>
      </c>
    </row>
    <row r="134" spans="2:15" ht="15.6" hidden="1" outlineLevel="1" thickBot="1">
      <c r="B134" s="218"/>
      <c r="C134" s="219"/>
      <c r="D134" s="80" t="s">
        <v>153</v>
      </c>
      <c r="E134" s="243"/>
      <c r="F134" s="244"/>
      <c r="G134" s="244"/>
      <c r="H134" s="245"/>
      <c r="J134" s="38"/>
      <c r="K134" s="38"/>
      <c r="M134" s="53" t="s">
        <v>94</v>
      </c>
      <c r="N134" s="46" t="str">
        <f t="shared" si="3"/>
        <v>積替なし</v>
      </c>
    </row>
    <row r="135" spans="2:15" ht="15.6" hidden="1" outlineLevel="1" thickBot="1">
      <c r="B135" s="233" t="s">
        <v>156</v>
      </c>
      <c r="C135" s="234"/>
      <c r="D135" s="63" t="s">
        <v>151</v>
      </c>
      <c r="E135" s="223"/>
      <c r="F135" s="224"/>
      <c r="G135" s="224"/>
      <c r="H135" s="225"/>
      <c r="J135" s="38"/>
      <c r="K135" s="38"/>
      <c r="M135" s="53" t="s">
        <v>94</v>
      </c>
      <c r="N135" s="46" t="str">
        <f t="shared" si="3"/>
        <v>積替なし</v>
      </c>
    </row>
    <row r="136" spans="2:15" ht="15.6" hidden="1" outlineLevel="1" thickBot="1">
      <c r="B136" s="218"/>
      <c r="C136" s="219"/>
      <c r="D136" s="80" t="s">
        <v>153</v>
      </c>
      <c r="E136" s="243"/>
      <c r="F136" s="244"/>
      <c r="G136" s="244"/>
      <c r="H136" s="245"/>
      <c r="J136" s="38"/>
      <c r="K136" s="38"/>
      <c r="M136" s="53" t="s">
        <v>94</v>
      </c>
      <c r="N136" s="46" t="str">
        <f t="shared" si="3"/>
        <v>積替なし</v>
      </c>
    </row>
    <row r="137" spans="2:15" ht="15.6" hidden="1" outlineLevel="1" thickBot="1">
      <c r="B137" s="233" t="s">
        <v>157</v>
      </c>
      <c r="C137" s="234"/>
      <c r="D137" s="63" t="s">
        <v>151</v>
      </c>
      <c r="E137" s="223"/>
      <c r="F137" s="224"/>
      <c r="G137" s="224"/>
      <c r="H137" s="225"/>
      <c r="J137" s="38"/>
      <c r="K137" s="38"/>
      <c r="M137" s="53" t="s">
        <v>94</v>
      </c>
      <c r="N137" s="46" t="str">
        <f t="shared" si="3"/>
        <v>積替なし</v>
      </c>
    </row>
    <row r="138" spans="2:15" ht="15.6" hidden="1" outlineLevel="1" thickBot="1">
      <c r="B138" s="218"/>
      <c r="C138" s="219"/>
      <c r="D138" s="80" t="s">
        <v>153</v>
      </c>
      <c r="E138" s="223"/>
      <c r="F138" s="224"/>
      <c r="G138" s="224"/>
      <c r="H138" s="225"/>
      <c r="J138" s="38"/>
      <c r="K138" s="38"/>
      <c r="M138" s="53" t="s">
        <v>94</v>
      </c>
      <c r="N138" s="46" t="str">
        <f t="shared" si="3"/>
        <v>積替なし</v>
      </c>
    </row>
    <row r="139" spans="2:15" ht="15.6" hidden="1" outlineLevel="1" thickBot="1">
      <c r="B139" s="233" t="s">
        <v>158</v>
      </c>
      <c r="C139" s="234"/>
      <c r="D139" s="63" t="s">
        <v>151</v>
      </c>
      <c r="E139" s="97"/>
      <c r="F139" s="98"/>
      <c r="G139" s="98"/>
      <c r="H139" s="99"/>
      <c r="J139" s="38"/>
      <c r="K139" s="38"/>
      <c r="M139" s="53" t="s">
        <v>94</v>
      </c>
      <c r="N139" s="46" t="str">
        <f>IF(COUNTIF($J$49:$J$50,TRUE)&gt;1,IF(E139&lt;&gt;"","（正常）記入済み","（エラー）未入力"),"積替なし")</f>
        <v>積替なし</v>
      </c>
      <c r="O139" s="34" t="s">
        <v>152</v>
      </c>
    </row>
    <row r="140" spans="2:15" ht="15.6" hidden="1" outlineLevel="1" thickBot="1">
      <c r="B140" s="218"/>
      <c r="C140" s="219"/>
      <c r="D140" s="80" t="s">
        <v>153</v>
      </c>
      <c r="E140" s="243"/>
      <c r="F140" s="244"/>
      <c r="G140" s="244"/>
      <c r="H140" s="245"/>
      <c r="J140" s="38"/>
      <c r="K140" s="38"/>
      <c r="M140" s="53" t="s">
        <v>94</v>
      </c>
      <c r="N140" s="46" t="str">
        <f>IF(COUNTIF($J$49:$J$50,TRUE)&gt;1,IF(E140&lt;&gt;"","（正常）記入済み","（エラー）未入力"),"積替なし")</f>
        <v>積替なし</v>
      </c>
      <c r="O140" s="34" t="s">
        <v>152</v>
      </c>
    </row>
    <row r="141" spans="2:15" ht="15.6" hidden="1" outlineLevel="1" thickBot="1">
      <c r="B141" s="233" t="s">
        <v>159</v>
      </c>
      <c r="C141" s="234"/>
      <c r="D141" s="63" t="s">
        <v>151</v>
      </c>
      <c r="E141" s="223"/>
      <c r="F141" s="224"/>
      <c r="G141" s="224"/>
      <c r="H141" s="225"/>
      <c r="J141" s="38"/>
      <c r="K141" s="38"/>
      <c r="M141" s="53" t="s">
        <v>94</v>
      </c>
      <c r="N141" s="46" t="str">
        <f t="shared" ref="N141:N148" si="4">IF(COUNTIF($J$49:$J$50,TRUE)&gt;1,IF(E141&lt;&gt;"","（正常）記入済み","（複数入力）未入力"),"積替なし")</f>
        <v>積替なし</v>
      </c>
    </row>
    <row r="142" spans="2:15" ht="15.6" hidden="1" outlineLevel="1" thickBot="1">
      <c r="B142" s="218"/>
      <c r="C142" s="219"/>
      <c r="D142" s="80" t="s">
        <v>153</v>
      </c>
      <c r="E142" s="243"/>
      <c r="F142" s="244"/>
      <c r="G142" s="244"/>
      <c r="H142" s="245"/>
      <c r="J142" s="38"/>
      <c r="K142" s="38"/>
      <c r="M142" s="53" t="s">
        <v>94</v>
      </c>
      <c r="N142" s="46" t="str">
        <f t="shared" si="4"/>
        <v>積替なし</v>
      </c>
    </row>
    <row r="143" spans="2:15" ht="15.6" hidden="1" outlineLevel="1" thickBot="1">
      <c r="B143" s="233" t="s">
        <v>160</v>
      </c>
      <c r="C143" s="234"/>
      <c r="D143" s="63" t="s">
        <v>151</v>
      </c>
      <c r="E143" s="223"/>
      <c r="F143" s="224"/>
      <c r="G143" s="224"/>
      <c r="H143" s="225"/>
      <c r="J143" s="38"/>
      <c r="K143" s="38"/>
      <c r="M143" s="53" t="s">
        <v>94</v>
      </c>
      <c r="N143" s="46" t="str">
        <f t="shared" si="4"/>
        <v>積替なし</v>
      </c>
    </row>
    <row r="144" spans="2:15" ht="15.6" hidden="1" outlineLevel="1" thickBot="1">
      <c r="B144" s="218"/>
      <c r="C144" s="219"/>
      <c r="D144" s="80" t="s">
        <v>153</v>
      </c>
      <c r="E144" s="243"/>
      <c r="F144" s="244"/>
      <c r="G144" s="244"/>
      <c r="H144" s="245"/>
      <c r="J144" s="38"/>
      <c r="K144" s="38"/>
      <c r="M144" s="53" t="s">
        <v>94</v>
      </c>
      <c r="N144" s="46" t="str">
        <f t="shared" si="4"/>
        <v>積替なし</v>
      </c>
    </row>
    <row r="145" spans="2:15" ht="15.6" hidden="1" outlineLevel="1" thickBot="1">
      <c r="B145" s="233" t="s">
        <v>161</v>
      </c>
      <c r="C145" s="234"/>
      <c r="D145" s="63" t="s">
        <v>151</v>
      </c>
      <c r="E145" s="223"/>
      <c r="F145" s="224"/>
      <c r="G145" s="224"/>
      <c r="H145" s="225"/>
      <c r="J145" s="38"/>
      <c r="K145" s="38"/>
      <c r="M145" s="53" t="s">
        <v>94</v>
      </c>
      <c r="N145" s="46" t="str">
        <f t="shared" si="4"/>
        <v>積替なし</v>
      </c>
    </row>
    <row r="146" spans="2:15" ht="15.6" hidden="1" outlineLevel="1" thickBot="1">
      <c r="B146" s="218"/>
      <c r="C146" s="219"/>
      <c r="D146" s="80" t="s">
        <v>153</v>
      </c>
      <c r="E146" s="243"/>
      <c r="F146" s="244"/>
      <c r="G146" s="244"/>
      <c r="H146" s="245"/>
      <c r="J146" s="38"/>
      <c r="K146" s="38"/>
      <c r="M146" s="53" t="s">
        <v>94</v>
      </c>
      <c r="N146" s="46" t="str">
        <f t="shared" si="4"/>
        <v>積替なし</v>
      </c>
    </row>
    <row r="147" spans="2:15" ht="15.6" hidden="1" outlineLevel="1" thickBot="1">
      <c r="B147" s="233" t="s">
        <v>162</v>
      </c>
      <c r="C147" s="234"/>
      <c r="D147" s="63" t="s">
        <v>151</v>
      </c>
      <c r="E147" s="223"/>
      <c r="F147" s="224"/>
      <c r="G147" s="224"/>
      <c r="H147" s="225"/>
      <c r="J147" s="38"/>
      <c r="K147" s="38"/>
      <c r="M147" s="53" t="s">
        <v>94</v>
      </c>
      <c r="N147" s="46" t="str">
        <f t="shared" si="4"/>
        <v>積替なし</v>
      </c>
    </row>
    <row r="148" spans="2:15" ht="15.6" hidden="1" outlineLevel="1" thickBot="1">
      <c r="B148" s="238"/>
      <c r="C148" s="239"/>
      <c r="D148" s="80" t="s">
        <v>153</v>
      </c>
      <c r="E148" s="243"/>
      <c r="F148" s="244"/>
      <c r="G148" s="244"/>
      <c r="H148" s="245"/>
      <c r="J148" s="38"/>
      <c r="K148" s="38"/>
      <c r="M148" s="53" t="s">
        <v>94</v>
      </c>
      <c r="N148" s="46" t="str">
        <f t="shared" si="4"/>
        <v>積替なし</v>
      </c>
    </row>
    <row r="149" spans="2:15" ht="16.2" collapsed="1" thickTop="1" thickBot="1">
      <c r="B149" s="249" t="s">
        <v>163</v>
      </c>
      <c r="C149" s="250"/>
      <c r="D149" s="251"/>
      <c r="E149" s="251"/>
      <c r="F149" s="251"/>
      <c r="G149" s="251"/>
      <c r="H149" s="252"/>
      <c r="J149" s="38"/>
      <c r="K149" s="38"/>
      <c r="N149" s="46"/>
    </row>
    <row r="150" spans="2:15" ht="15.6" thickTop="1">
      <c r="B150" s="214" t="s">
        <v>150</v>
      </c>
      <c r="C150" s="215"/>
      <c r="D150" s="63" t="s">
        <v>151</v>
      </c>
      <c r="E150" s="220"/>
      <c r="F150" s="221"/>
      <c r="G150" s="221"/>
      <c r="H150" s="222"/>
      <c r="J150" s="38"/>
      <c r="K150" s="38"/>
      <c r="M150" s="53" t="s">
        <v>94</v>
      </c>
      <c r="N150" s="46" t="str">
        <f>IF($J$51,IF(E150&lt;&gt;"","（正常）記入済み","（エラー）未入力"),"保管なし")</f>
        <v>保管なし</v>
      </c>
      <c r="O150" s="34" t="s">
        <v>164</v>
      </c>
    </row>
    <row r="151" spans="2:15">
      <c r="B151" s="218"/>
      <c r="C151" s="219"/>
      <c r="D151" s="80" t="s">
        <v>153</v>
      </c>
      <c r="E151" s="243"/>
      <c r="F151" s="244"/>
      <c r="G151" s="244"/>
      <c r="H151" s="245"/>
      <c r="J151" s="38"/>
      <c r="K151" s="38"/>
      <c r="M151" s="53" t="s">
        <v>94</v>
      </c>
      <c r="N151" s="46" t="str">
        <f>IF($J$51,IF(E151&lt;&gt;"","（正常）記入済み","（エラー）未入力"),"保管なし")</f>
        <v>保管なし</v>
      </c>
      <c r="O151" s="34" t="s">
        <v>164</v>
      </c>
    </row>
    <row r="152" spans="2:15">
      <c r="B152" s="233" t="s">
        <v>154</v>
      </c>
      <c r="C152" s="234"/>
      <c r="D152" s="63" t="s">
        <v>151</v>
      </c>
      <c r="E152" s="223"/>
      <c r="F152" s="224"/>
      <c r="G152" s="224"/>
      <c r="H152" s="225"/>
      <c r="J152" s="38"/>
      <c r="K152" s="38"/>
      <c r="M152" s="53" t="s">
        <v>94</v>
      </c>
      <c r="N152" s="46" t="str">
        <f>IF($J$51,IF(E152&lt;&gt;"","（正常）記入済み","（複数入力）未入力"),"保管なし")</f>
        <v>保管なし</v>
      </c>
    </row>
    <row r="153" spans="2:15">
      <c r="B153" s="218"/>
      <c r="C153" s="219"/>
      <c r="D153" s="80" t="s">
        <v>153</v>
      </c>
      <c r="E153" s="243"/>
      <c r="F153" s="244"/>
      <c r="G153" s="244"/>
      <c r="H153" s="245"/>
      <c r="J153" s="38"/>
      <c r="K153" s="38"/>
      <c r="M153" s="53" t="s">
        <v>94</v>
      </c>
      <c r="N153" s="46" t="str">
        <f t="shared" ref="N153:N159" si="5">IF($J$51,IF(E153&lt;&gt;"","（正常）記入済み","（複数入力）未入力"),"保管なし")</f>
        <v>保管なし</v>
      </c>
    </row>
    <row r="154" spans="2:15" hidden="1" outlineLevel="1">
      <c r="B154" s="233" t="s">
        <v>155</v>
      </c>
      <c r="C154" s="234"/>
      <c r="D154" s="63" t="s">
        <v>151</v>
      </c>
      <c r="E154" s="223"/>
      <c r="F154" s="224"/>
      <c r="G154" s="224"/>
      <c r="H154" s="225"/>
      <c r="J154" s="38"/>
      <c r="K154" s="38"/>
      <c r="M154" s="53" t="s">
        <v>94</v>
      </c>
      <c r="N154" s="46" t="str">
        <f t="shared" si="5"/>
        <v>保管なし</v>
      </c>
    </row>
    <row r="155" spans="2:15" hidden="1" outlineLevel="1">
      <c r="B155" s="218"/>
      <c r="C155" s="219"/>
      <c r="D155" s="80" t="s">
        <v>153</v>
      </c>
      <c r="E155" s="243"/>
      <c r="F155" s="244"/>
      <c r="G155" s="244"/>
      <c r="H155" s="245"/>
      <c r="J155" s="38"/>
      <c r="K155" s="38"/>
      <c r="M155" s="53" t="s">
        <v>94</v>
      </c>
      <c r="N155" s="46" t="str">
        <f t="shared" si="5"/>
        <v>保管なし</v>
      </c>
    </row>
    <row r="156" spans="2:15" hidden="1" outlineLevel="1">
      <c r="B156" s="233" t="s">
        <v>156</v>
      </c>
      <c r="C156" s="234"/>
      <c r="D156" s="63" t="s">
        <v>151</v>
      </c>
      <c r="E156" s="223"/>
      <c r="F156" s="224"/>
      <c r="G156" s="224"/>
      <c r="H156" s="225"/>
      <c r="J156" s="38"/>
      <c r="K156" s="38"/>
      <c r="M156" s="53" t="s">
        <v>94</v>
      </c>
      <c r="N156" s="46" t="str">
        <f t="shared" si="5"/>
        <v>保管なし</v>
      </c>
    </row>
    <row r="157" spans="2:15" hidden="1" outlineLevel="1">
      <c r="B157" s="218"/>
      <c r="C157" s="219"/>
      <c r="D157" s="80" t="s">
        <v>153</v>
      </c>
      <c r="E157" s="243"/>
      <c r="F157" s="244"/>
      <c r="G157" s="244"/>
      <c r="H157" s="245"/>
      <c r="J157" s="38"/>
      <c r="K157" s="38"/>
      <c r="M157" s="53" t="s">
        <v>94</v>
      </c>
      <c r="N157" s="46" t="str">
        <f t="shared" si="5"/>
        <v>保管なし</v>
      </c>
    </row>
    <row r="158" spans="2:15" hidden="1" outlineLevel="1">
      <c r="B158" s="233" t="s">
        <v>157</v>
      </c>
      <c r="C158" s="234"/>
      <c r="D158" s="63" t="s">
        <v>151</v>
      </c>
      <c r="E158" s="223"/>
      <c r="F158" s="224"/>
      <c r="G158" s="224"/>
      <c r="H158" s="225"/>
      <c r="J158" s="38"/>
      <c r="K158" s="38"/>
      <c r="M158" s="53" t="s">
        <v>94</v>
      </c>
      <c r="N158" s="46" t="str">
        <f t="shared" si="5"/>
        <v>保管なし</v>
      </c>
    </row>
    <row r="159" spans="2:15" hidden="1" outlineLevel="1">
      <c r="B159" s="218"/>
      <c r="C159" s="219"/>
      <c r="D159" s="80" t="s">
        <v>153</v>
      </c>
      <c r="E159" s="243"/>
      <c r="F159" s="244"/>
      <c r="G159" s="244"/>
      <c r="H159" s="245"/>
      <c r="J159" s="38"/>
      <c r="K159" s="38"/>
      <c r="M159" s="53" t="s">
        <v>94</v>
      </c>
      <c r="N159" s="46" t="str">
        <f t="shared" si="5"/>
        <v>保管なし</v>
      </c>
    </row>
    <row r="160" spans="2:15" hidden="1" outlineLevel="1">
      <c r="B160" s="265" t="s">
        <v>158</v>
      </c>
      <c r="C160" s="266"/>
      <c r="D160" s="84" t="s">
        <v>151</v>
      </c>
      <c r="E160" s="269"/>
      <c r="F160" s="270"/>
      <c r="G160" s="270"/>
      <c r="H160" s="271"/>
      <c r="J160" s="38"/>
      <c r="K160" s="38"/>
      <c r="M160" s="53" t="s">
        <v>94</v>
      </c>
      <c r="N160" s="46" t="str">
        <f>IF($J$51,IF(E160&lt;&gt;"","（正常）記入済み","（エラー）未入力"),"保管なし")</f>
        <v>保管なし</v>
      </c>
      <c r="O160" s="34" t="s">
        <v>164</v>
      </c>
    </row>
    <row r="161" spans="2:15" hidden="1" outlineLevel="1">
      <c r="B161" s="267"/>
      <c r="C161" s="268"/>
      <c r="D161" s="85" t="s">
        <v>153</v>
      </c>
      <c r="E161" s="272"/>
      <c r="F161" s="273"/>
      <c r="G161" s="273"/>
      <c r="H161" s="274"/>
      <c r="J161" s="38"/>
      <c r="K161" s="38"/>
      <c r="M161" s="53" t="s">
        <v>94</v>
      </c>
      <c r="N161" s="46" t="str">
        <f>IF($J$51,IF(E161&lt;&gt;"","（正常）記入済み","（エラー）未入力"),"保管なし")</f>
        <v>保管なし</v>
      </c>
      <c r="O161" s="34" t="s">
        <v>164</v>
      </c>
    </row>
    <row r="162" spans="2:15" hidden="1" outlineLevel="1">
      <c r="B162" s="265" t="s">
        <v>159</v>
      </c>
      <c r="C162" s="266"/>
      <c r="D162" s="84" t="s">
        <v>151</v>
      </c>
      <c r="E162" s="269"/>
      <c r="F162" s="270"/>
      <c r="G162" s="270"/>
      <c r="H162" s="271"/>
      <c r="J162" s="38"/>
      <c r="K162" s="38"/>
      <c r="M162" s="53" t="s">
        <v>94</v>
      </c>
      <c r="N162" s="46" t="str">
        <f>IF($J$51,IF(E162&lt;&gt;"","（正常）記入済み","（複数入力）未入力"),"保管なし")</f>
        <v>保管なし</v>
      </c>
    </row>
    <row r="163" spans="2:15" hidden="1" outlineLevel="1">
      <c r="B163" s="267"/>
      <c r="C163" s="268"/>
      <c r="D163" s="85" t="s">
        <v>153</v>
      </c>
      <c r="E163" s="272"/>
      <c r="F163" s="273"/>
      <c r="G163" s="273"/>
      <c r="H163" s="274"/>
      <c r="J163" s="38"/>
      <c r="K163" s="38"/>
      <c r="M163" s="53" t="s">
        <v>94</v>
      </c>
      <c r="N163" s="46" t="str">
        <f t="shared" ref="N163:N169" si="6">IF($J$51,IF(E163&lt;&gt;"","（正常）記入済み","（複数入力）未入力"),"保管なし")</f>
        <v>保管なし</v>
      </c>
    </row>
    <row r="164" spans="2:15" hidden="1" outlineLevel="1">
      <c r="B164" s="265" t="s">
        <v>160</v>
      </c>
      <c r="C164" s="266"/>
      <c r="D164" s="84" t="s">
        <v>151</v>
      </c>
      <c r="E164" s="269"/>
      <c r="F164" s="270"/>
      <c r="G164" s="270"/>
      <c r="H164" s="271"/>
      <c r="J164" s="38"/>
      <c r="K164" s="38"/>
      <c r="M164" s="53" t="s">
        <v>94</v>
      </c>
      <c r="N164" s="46" t="str">
        <f t="shared" si="6"/>
        <v>保管なし</v>
      </c>
    </row>
    <row r="165" spans="2:15" hidden="1" outlineLevel="1">
      <c r="B165" s="267"/>
      <c r="C165" s="268"/>
      <c r="D165" s="85" t="s">
        <v>153</v>
      </c>
      <c r="E165" s="272"/>
      <c r="F165" s="273"/>
      <c r="G165" s="273"/>
      <c r="H165" s="274"/>
      <c r="J165" s="38"/>
      <c r="K165" s="38"/>
      <c r="M165" s="53" t="s">
        <v>94</v>
      </c>
      <c r="N165" s="46" t="str">
        <f t="shared" si="6"/>
        <v>保管なし</v>
      </c>
    </row>
    <row r="166" spans="2:15" hidden="1" outlineLevel="1">
      <c r="B166" s="265" t="s">
        <v>161</v>
      </c>
      <c r="C166" s="266"/>
      <c r="D166" s="84" t="s">
        <v>151</v>
      </c>
      <c r="E166" s="269"/>
      <c r="F166" s="270"/>
      <c r="G166" s="270"/>
      <c r="H166" s="271"/>
      <c r="J166" s="38"/>
      <c r="K166" s="38"/>
      <c r="M166" s="53" t="s">
        <v>94</v>
      </c>
      <c r="N166" s="46" t="str">
        <f t="shared" si="6"/>
        <v>保管なし</v>
      </c>
    </row>
    <row r="167" spans="2:15" hidden="1" outlineLevel="1">
      <c r="B167" s="267"/>
      <c r="C167" s="268"/>
      <c r="D167" s="85" t="s">
        <v>153</v>
      </c>
      <c r="E167" s="272"/>
      <c r="F167" s="273"/>
      <c r="G167" s="273"/>
      <c r="H167" s="274"/>
      <c r="J167" s="38"/>
      <c r="K167" s="38"/>
      <c r="M167" s="53" t="s">
        <v>94</v>
      </c>
      <c r="N167" s="46" t="str">
        <f t="shared" si="6"/>
        <v>保管なし</v>
      </c>
    </row>
    <row r="168" spans="2:15" hidden="1" outlineLevel="1">
      <c r="B168" s="265" t="s">
        <v>162</v>
      </c>
      <c r="C168" s="266"/>
      <c r="D168" s="84" t="s">
        <v>151</v>
      </c>
      <c r="E168" s="269"/>
      <c r="F168" s="270"/>
      <c r="G168" s="270"/>
      <c r="H168" s="271"/>
      <c r="J168" s="38"/>
      <c r="K168" s="38"/>
      <c r="M168" s="53" t="s">
        <v>94</v>
      </c>
      <c r="N168" s="46" t="str">
        <f t="shared" si="6"/>
        <v>保管なし</v>
      </c>
    </row>
    <row r="169" spans="2:15" hidden="1" outlineLevel="1">
      <c r="B169" s="267"/>
      <c r="C169" s="268"/>
      <c r="D169" s="85" t="s">
        <v>153</v>
      </c>
      <c r="E169" s="272"/>
      <c r="F169" s="273"/>
      <c r="G169" s="273"/>
      <c r="H169" s="274"/>
      <c r="J169" s="38"/>
      <c r="K169" s="38"/>
      <c r="M169" s="53" t="s">
        <v>94</v>
      </c>
      <c r="N169" s="46" t="str">
        <f t="shared" si="6"/>
        <v>保管なし</v>
      </c>
    </row>
    <row r="170" spans="2:15" collapsed="1"/>
  </sheetData>
  <sheetProtection formatRows="0"/>
  <mergeCells count="221">
    <mergeCell ref="B166:C167"/>
    <mergeCell ref="E166:H166"/>
    <mergeCell ref="E167:H167"/>
    <mergeCell ref="B168:C169"/>
    <mergeCell ref="E168:H168"/>
    <mergeCell ref="E169:H169"/>
    <mergeCell ref="B162:C163"/>
    <mergeCell ref="E162:H162"/>
    <mergeCell ref="E163:H163"/>
    <mergeCell ref="B164:C165"/>
    <mergeCell ref="E164:H164"/>
    <mergeCell ref="E165:H165"/>
    <mergeCell ref="B158:C159"/>
    <mergeCell ref="E158:H158"/>
    <mergeCell ref="E159:H159"/>
    <mergeCell ref="B160:C161"/>
    <mergeCell ref="E160:H160"/>
    <mergeCell ref="E161:H161"/>
    <mergeCell ref="B154:C155"/>
    <mergeCell ref="E154:H154"/>
    <mergeCell ref="E155:H155"/>
    <mergeCell ref="B156:C157"/>
    <mergeCell ref="E156:H156"/>
    <mergeCell ref="E157:H157"/>
    <mergeCell ref="B149:H149"/>
    <mergeCell ref="B150:C151"/>
    <mergeCell ref="E150:H150"/>
    <mergeCell ref="E151:H151"/>
    <mergeCell ref="B152:C153"/>
    <mergeCell ref="E152:H152"/>
    <mergeCell ref="E153:H153"/>
    <mergeCell ref="B145:C146"/>
    <mergeCell ref="E145:H145"/>
    <mergeCell ref="E146:H146"/>
    <mergeCell ref="B147:C148"/>
    <mergeCell ref="E147:H147"/>
    <mergeCell ref="E148:H148"/>
    <mergeCell ref="B139:C140"/>
    <mergeCell ref="E140:H140"/>
    <mergeCell ref="B141:C142"/>
    <mergeCell ref="E141:H141"/>
    <mergeCell ref="E142:H142"/>
    <mergeCell ref="B143:C144"/>
    <mergeCell ref="E143:H143"/>
    <mergeCell ref="E144:H144"/>
    <mergeCell ref="B135:C136"/>
    <mergeCell ref="E135:H135"/>
    <mergeCell ref="E136:H136"/>
    <mergeCell ref="B137:C138"/>
    <mergeCell ref="E137:H137"/>
    <mergeCell ref="E138:H138"/>
    <mergeCell ref="B131:C132"/>
    <mergeCell ref="E131:H131"/>
    <mergeCell ref="E132:H132"/>
    <mergeCell ref="B133:C134"/>
    <mergeCell ref="E133:H133"/>
    <mergeCell ref="E134:H134"/>
    <mergeCell ref="B127:C127"/>
    <mergeCell ref="E127:F127"/>
    <mergeCell ref="B128:H128"/>
    <mergeCell ref="B129:C130"/>
    <mergeCell ref="E129:H129"/>
    <mergeCell ref="E130:H130"/>
    <mergeCell ref="B124:C124"/>
    <mergeCell ref="E124:F124"/>
    <mergeCell ref="B125:C125"/>
    <mergeCell ref="E125:F125"/>
    <mergeCell ref="B126:C126"/>
    <mergeCell ref="E126:F126"/>
    <mergeCell ref="B119:C121"/>
    <mergeCell ref="E119:F119"/>
    <mergeCell ref="E120:H120"/>
    <mergeCell ref="E121:H121"/>
    <mergeCell ref="B122:H122"/>
    <mergeCell ref="B123:C123"/>
    <mergeCell ref="E123:F123"/>
    <mergeCell ref="B113:C115"/>
    <mergeCell ref="E113:F113"/>
    <mergeCell ref="E114:H114"/>
    <mergeCell ref="E115:H115"/>
    <mergeCell ref="B116:C118"/>
    <mergeCell ref="E116:F116"/>
    <mergeCell ref="E117:H117"/>
    <mergeCell ref="E118:H118"/>
    <mergeCell ref="B106:H106"/>
    <mergeCell ref="B107:C109"/>
    <mergeCell ref="E107:F107"/>
    <mergeCell ref="E108:H108"/>
    <mergeCell ref="E109:H109"/>
    <mergeCell ref="B110:C112"/>
    <mergeCell ref="E110:F110"/>
    <mergeCell ref="E111:H111"/>
    <mergeCell ref="E112:H112"/>
    <mergeCell ref="B100:C105"/>
    <mergeCell ref="E100:H100"/>
    <mergeCell ref="E101:H101"/>
    <mergeCell ref="E102:F102"/>
    <mergeCell ref="E103:H103"/>
    <mergeCell ref="E104:F104"/>
    <mergeCell ref="E105:H105"/>
    <mergeCell ref="B94:C99"/>
    <mergeCell ref="E94:H94"/>
    <mergeCell ref="E95:H95"/>
    <mergeCell ref="E96:F96"/>
    <mergeCell ref="E97:H97"/>
    <mergeCell ref="E98:F98"/>
    <mergeCell ref="E99:H99"/>
    <mergeCell ref="B88:C93"/>
    <mergeCell ref="E88:H88"/>
    <mergeCell ref="E89:H89"/>
    <mergeCell ref="E90:F90"/>
    <mergeCell ref="E91:H91"/>
    <mergeCell ref="E92:F92"/>
    <mergeCell ref="E93:H93"/>
    <mergeCell ref="B82:C87"/>
    <mergeCell ref="E82:H82"/>
    <mergeCell ref="E83:H83"/>
    <mergeCell ref="E84:F84"/>
    <mergeCell ref="E85:H85"/>
    <mergeCell ref="E86:F86"/>
    <mergeCell ref="E87:H87"/>
    <mergeCell ref="B75:H75"/>
    <mergeCell ref="B76:C81"/>
    <mergeCell ref="E76:H76"/>
    <mergeCell ref="E77:H77"/>
    <mergeCell ref="E78:F78"/>
    <mergeCell ref="E79:H79"/>
    <mergeCell ref="E80:F80"/>
    <mergeCell ref="E81:H81"/>
    <mergeCell ref="F68:H68"/>
    <mergeCell ref="F69:H69"/>
    <mergeCell ref="F70:H70"/>
    <mergeCell ref="F71:H71"/>
    <mergeCell ref="F72:H72"/>
    <mergeCell ref="F73:H73"/>
    <mergeCell ref="F62:H62"/>
    <mergeCell ref="F63:H63"/>
    <mergeCell ref="F64:H64"/>
    <mergeCell ref="F65:H65"/>
    <mergeCell ref="F66:H66"/>
    <mergeCell ref="F67:H67"/>
    <mergeCell ref="F55:H55"/>
    <mergeCell ref="B56:B68"/>
    <mergeCell ref="C56:C68"/>
    <mergeCell ref="D56:D68"/>
    <mergeCell ref="F56:H56"/>
    <mergeCell ref="F57:H57"/>
    <mergeCell ref="F58:H58"/>
    <mergeCell ref="F59:H59"/>
    <mergeCell ref="F60:H60"/>
    <mergeCell ref="F61:H61"/>
    <mergeCell ref="F49:H49"/>
    <mergeCell ref="F50:H50"/>
    <mergeCell ref="F51:H51"/>
    <mergeCell ref="F52:H52"/>
    <mergeCell ref="F53:H53"/>
    <mergeCell ref="F54:H54"/>
    <mergeCell ref="B45:B48"/>
    <mergeCell ref="D45:D48"/>
    <mergeCell ref="F45:H45"/>
    <mergeCell ref="F46:H46"/>
    <mergeCell ref="F47:H47"/>
    <mergeCell ref="F48:H48"/>
    <mergeCell ref="B42:B44"/>
    <mergeCell ref="C42:C44"/>
    <mergeCell ref="D42:D44"/>
    <mergeCell ref="F42:H42"/>
    <mergeCell ref="F43:H43"/>
    <mergeCell ref="F44:H44"/>
    <mergeCell ref="B39:B41"/>
    <mergeCell ref="C39:C41"/>
    <mergeCell ref="D39:D41"/>
    <mergeCell ref="F39:H39"/>
    <mergeCell ref="F40:H40"/>
    <mergeCell ref="F41:H41"/>
    <mergeCell ref="B35:B38"/>
    <mergeCell ref="D35:D38"/>
    <mergeCell ref="F35:H35"/>
    <mergeCell ref="F36:H36"/>
    <mergeCell ref="F37:H37"/>
    <mergeCell ref="F38:H38"/>
    <mergeCell ref="B29:B34"/>
    <mergeCell ref="D29:D34"/>
    <mergeCell ref="F29:H29"/>
    <mergeCell ref="F30:H30"/>
    <mergeCell ref="F31:H31"/>
    <mergeCell ref="F32:H32"/>
    <mergeCell ref="F33:H33"/>
    <mergeCell ref="F34:H34"/>
    <mergeCell ref="B25:B28"/>
    <mergeCell ref="D25:D28"/>
    <mergeCell ref="F25:H25"/>
    <mergeCell ref="F26:H26"/>
    <mergeCell ref="F27:H27"/>
    <mergeCell ref="F28:H28"/>
    <mergeCell ref="F17:H17"/>
    <mergeCell ref="F18:H18"/>
    <mergeCell ref="F19:H19"/>
    <mergeCell ref="B20:B24"/>
    <mergeCell ref="D20:D24"/>
    <mergeCell ref="F20:H20"/>
    <mergeCell ref="F21:H21"/>
    <mergeCell ref="F22:H22"/>
    <mergeCell ref="F23:H23"/>
    <mergeCell ref="F24:H24"/>
    <mergeCell ref="F11:H11"/>
    <mergeCell ref="F12:H12"/>
    <mergeCell ref="F13:H13"/>
    <mergeCell ref="F14:H14"/>
    <mergeCell ref="F15:H15"/>
    <mergeCell ref="F16:H16"/>
    <mergeCell ref="J1:K1"/>
    <mergeCell ref="E4:F5"/>
    <mergeCell ref="G4:H5"/>
    <mergeCell ref="B6:H6"/>
    <mergeCell ref="B7:B19"/>
    <mergeCell ref="D7:D19"/>
    <mergeCell ref="F7:H7"/>
    <mergeCell ref="F8:H8"/>
    <mergeCell ref="F9:H9"/>
    <mergeCell ref="F10:H10"/>
  </mergeCells>
  <phoneticPr fontId="20"/>
  <conditionalFormatting sqref="N1:N3 N6:N1048576">
    <cfRule type="containsText" dxfId="5" priority="4" operator="containsText" text="（注意）">
      <formula>NOT(ISERROR(SEARCH("（注意）",N1)))</formula>
    </cfRule>
    <cfRule type="containsText" dxfId="4" priority="5" operator="containsText" text="（エラー）">
      <formula>NOT(ISERROR(SEARCH("（エラー）",N1)))</formula>
    </cfRule>
    <cfRule type="containsText" dxfId="3" priority="6" operator="containsText" text="（正常）">
      <formula>NOT(ISERROR(SEARCH("（正常）",N1)))</formula>
    </cfRule>
  </conditionalFormatting>
  <conditionalFormatting sqref="N4:N5">
    <cfRule type="containsText" dxfId="2" priority="1" operator="containsText" text="（注意）">
      <formula>NOT(ISERROR(SEARCH("（注意）",N4)))</formula>
    </cfRule>
    <cfRule type="containsText" dxfId="1" priority="2" operator="containsText" text="（エラー）">
      <formula>NOT(ISERROR(SEARCH("（エラー）",N4)))</formula>
    </cfRule>
    <cfRule type="containsText" dxfId="0" priority="3" operator="containsText" text="（正常）">
      <formula>NOT(ISERROR(SEARCH("（正常）",N4)))</formula>
    </cfRule>
  </conditionalFormatting>
  <dataValidations count="3">
    <dataValidation type="list" allowBlank="1" showInputMessage="1" showErrorMessage="1" sqref="E4:F5" xr:uid="{4B8D85C8-46FE-490F-870D-C2E48D9FC887}">
      <formula1>$Q$2:$Q$5</formula1>
    </dataValidation>
    <dataValidation type="list" allowBlank="1" showInputMessage="1" showErrorMessage="1" sqref="E7:E18 E69:E73 E49:E67 E45:E47 E42:E43 E39:E40 E35:E37 E29:E33 E25:E27 E20:E23" xr:uid="{B9B67B1D-F7F8-4D05-877B-A39A3127187F}">
      <formula1>"●"</formula1>
    </dataValidation>
    <dataValidation type="decimal" operator="greaterThanOrEqual" allowBlank="1" showInputMessage="1" showErrorMessage="1" sqref="E78:F78 E84:F84 E90:F90 E96:F96 E102:F102 E107:F107 E110:F110 E113:F113 E116:F116 E119:F119 E123:F127" xr:uid="{2E2C84DE-492B-4EA1-97FC-6481CABBF010}">
      <formula1>0</formula1>
    </dataValidation>
  </dataValidations>
  <printOptions horizontalCentered="1"/>
  <pageMargins left="0.19685039370078741" right="0.19685039370078741" top="0.19685039370078741" bottom="0.19685039370078741" header="0.11811023622047245" footer="0.11811023622047245"/>
  <pageSetup paperSize="9" scale="80" fitToHeight="0" orientation="portrait" r:id="rId1"/>
  <headerFooter>
    <oddFooter>&amp;C&amp;P／&amp;Nページ</oddFooter>
  </headerFooter>
  <rowBreaks count="2" manualBreakCount="2">
    <brk id="48" max="8" man="1"/>
    <brk id="74" max="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586CB-4F6F-4D54-9DF5-BC72BB4508D4}">
  <sheetPr codeName="Sheet3"/>
  <dimension ref="B1:C14"/>
  <sheetViews>
    <sheetView zoomScaleNormal="100" workbookViewId="0"/>
  </sheetViews>
  <sheetFormatPr defaultRowHeight="18"/>
  <sheetData>
    <row r="1" spans="2:3" s="29" customFormat="1">
      <c r="B1" s="29" t="s">
        <v>165</v>
      </c>
      <c r="C1" s="29" t="s">
        <v>166</v>
      </c>
    </row>
    <row r="2" spans="2:3">
      <c r="B2" t="s">
        <v>167</v>
      </c>
      <c r="C2" t="s">
        <v>168</v>
      </c>
    </row>
    <row r="3" spans="2:3">
      <c r="B3" t="s">
        <v>169</v>
      </c>
      <c r="C3" t="s">
        <v>170</v>
      </c>
    </row>
    <row r="4" spans="2:3">
      <c r="B4" t="s">
        <v>171</v>
      </c>
      <c r="C4" t="s">
        <v>172</v>
      </c>
    </row>
    <row r="5" spans="2:3">
      <c r="B5" t="s">
        <v>15</v>
      </c>
      <c r="C5" t="s">
        <v>173</v>
      </c>
    </row>
    <row r="6" spans="2:3">
      <c r="B6" t="s">
        <v>174</v>
      </c>
      <c r="C6" t="s">
        <v>175</v>
      </c>
    </row>
    <row r="7" spans="2:3">
      <c r="B7" t="s">
        <v>176</v>
      </c>
      <c r="C7" t="s">
        <v>177</v>
      </c>
    </row>
    <row r="8" spans="2:3">
      <c r="B8" t="s">
        <v>178</v>
      </c>
      <c r="C8" t="s">
        <v>179</v>
      </c>
    </row>
    <row r="9" spans="2:3">
      <c r="B9" t="s">
        <v>180</v>
      </c>
      <c r="C9" t="s">
        <v>181</v>
      </c>
    </row>
    <row r="10" spans="2:3">
      <c r="B10" t="s">
        <v>182</v>
      </c>
      <c r="C10" t="s">
        <v>183</v>
      </c>
    </row>
    <row r="11" spans="2:3">
      <c r="B11" t="s">
        <v>184</v>
      </c>
      <c r="C11" t="s">
        <v>185</v>
      </c>
    </row>
    <row r="12" spans="2:3">
      <c r="B12" t="s">
        <v>186</v>
      </c>
      <c r="C12" t="s">
        <v>187</v>
      </c>
    </row>
    <row r="13" spans="2:3">
      <c r="B13" t="s">
        <v>188</v>
      </c>
    </row>
    <row r="14" spans="2:3">
      <c r="B14" t="s">
        <v>16</v>
      </c>
    </row>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様式第27</vt:lpstr>
      <vt:lpstr>搬出確認シート</vt:lpstr>
      <vt:lpstr>マスタ</vt:lpstr>
      <vt:lpstr>搬出確認シート!Print_Area</vt:lpstr>
      <vt:lpstr>様式第27!Print_Area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2024-03-20T07:12:27Z</dcterms:created>
  <dcterms:modified xsi:type="dcterms:W3CDTF">2024-03-20T07:12:32Z</dcterms:modified>
  <cp:category/>
  <cp:contentStatus/>
</cp:coreProperties>
</file>