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3\c3化学物質対策課\★調査係（H20～)\＜定例＞有モニ結果HP掲載\R4有害結果HP\"/>
    </mc:Choice>
  </mc:AlternateContent>
  <bookViews>
    <workbookView xWindow="0" yWindow="0" windowWidth="23040" windowHeight="8160"/>
  </bookViews>
  <sheets>
    <sheet name="優先取組物質" sheetId="1" r:id="rId1"/>
    <sheet name="優先取組物質 (2)" sheetId="2" r:id="rId2"/>
    <sheet name="その他の物質" sheetId="3" r:id="rId3"/>
  </sheets>
  <externalReferences>
    <externalReference r:id="rId4"/>
  </externalReferences>
  <definedNames>
    <definedName name="_xlnm.Print_Area" localSheetId="2">その他の物質!$A$1:$L$42</definedName>
    <definedName name="_xlnm.Print_Area" localSheetId="0">優先取組物質!$A$1:$O$43</definedName>
    <definedName name="_xlnm.Print_Area" localSheetId="1">'優先取組物質 (2)'!$A$1:$M$43</definedName>
    <definedName name="_xlnm.Print_Titles" localSheetId="0">優先取組物質!$B:$C,優先取組物質!$1:$3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3" l="1"/>
  <c r="C26" i="3"/>
  <c r="C22" i="3"/>
  <c r="C20" i="3"/>
  <c r="C15" i="3"/>
  <c r="C14" i="3"/>
  <c r="B2" i="3"/>
  <c r="C26" i="2"/>
  <c r="C22" i="2"/>
  <c r="C20" i="2"/>
  <c r="C15" i="2"/>
  <c r="C14" i="2"/>
  <c r="B2" i="2"/>
  <c r="C29" i="1"/>
  <c r="C29" i="3" s="1"/>
  <c r="C27" i="1"/>
  <c r="C27" i="2" s="1"/>
  <c r="C25" i="1"/>
  <c r="C25" i="3" s="1"/>
  <c r="C24" i="1"/>
  <c r="C24" i="3" s="1"/>
  <c r="C23" i="1"/>
  <c r="C23" i="2" s="1"/>
  <c r="C21" i="1"/>
  <c r="C21" i="2" s="1"/>
  <c r="C19" i="1"/>
  <c r="C19" i="3" s="1"/>
  <c r="C18" i="1"/>
  <c r="C18" i="3" s="1"/>
  <c r="C17" i="1"/>
  <c r="C17" i="3" s="1"/>
  <c r="C16" i="1"/>
  <c r="C16" i="3" s="1"/>
  <c r="C13" i="1"/>
  <c r="C13" i="3" s="1"/>
  <c r="C12" i="1"/>
  <c r="C12" i="3" s="1"/>
  <c r="C11" i="1"/>
  <c r="C11" i="3" s="1"/>
  <c r="C10" i="1"/>
  <c r="C10" i="3" s="1"/>
  <c r="C9" i="1"/>
  <c r="C9" i="3" s="1"/>
  <c r="C8" i="1"/>
  <c r="C8" i="3" s="1"/>
  <c r="C7" i="1"/>
  <c r="C7" i="3" s="1"/>
  <c r="C6" i="1"/>
  <c r="C6" i="3" s="1"/>
  <c r="B2" i="1"/>
  <c r="C7" i="2" l="1"/>
  <c r="C11" i="2"/>
  <c r="C19" i="2"/>
  <c r="C9" i="2"/>
  <c r="C13" i="2"/>
  <c r="C25" i="2"/>
  <c r="C21" i="3"/>
  <c r="C29" i="2"/>
  <c r="C23" i="3"/>
  <c r="C6" i="2"/>
  <c r="C8" i="2"/>
  <c r="C10" i="2"/>
  <c r="C12" i="2"/>
  <c r="C16" i="2"/>
  <c r="C17" i="2"/>
  <c r="C18" i="2"/>
  <c r="C24" i="2"/>
</calcChain>
</file>

<file path=xl/sharedStrings.xml><?xml version="1.0" encoding="utf-8"?>
<sst xmlns="http://schemas.openxmlformats.org/spreadsheetml/2006/main" count="323" uniqueCount="184">
  <si>
    <r>
      <t>（単位:μg/m</t>
    </r>
    <r>
      <rPr>
        <vertAlign val="superscript"/>
        <sz val="12"/>
        <rFont val="ＭＳ 明朝"/>
        <family val="1"/>
        <charset val="128"/>
      </rPr>
      <t>3</t>
    </r>
    <r>
      <rPr>
        <sz val="12"/>
        <rFont val="ＭＳ 明朝"/>
        <family val="1"/>
        <charset val="128"/>
      </rPr>
      <t>）</t>
    </r>
    <phoneticPr fontId="6"/>
  </si>
  <si>
    <t>測定局名</t>
    <rPh sb="0" eb="3">
      <t>ソクテイキョク</t>
    </rPh>
    <rPh sb="3" eb="4">
      <t>メイ</t>
    </rPh>
    <phoneticPr fontId="6"/>
  </si>
  <si>
    <t>ベンゼン</t>
  </si>
  <si>
    <t>ﾄﾘｸﾛﾛｴﾁﾚﾝ</t>
    <phoneticPr fontId="6"/>
  </si>
  <si>
    <t>ﾃﾄﾗｸﾛﾛｴﾁﾚﾝ</t>
    <phoneticPr fontId="6"/>
  </si>
  <si>
    <t>ｼﾞｸﾛﾛﾒﾀﾝ</t>
    <phoneticPr fontId="6"/>
  </si>
  <si>
    <t>ｱｸﾘﾛﾆﾄﾘﾙ</t>
    <phoneticPr fontId="6"/>
  </si>
  <si>
    <t>塩化ﾋﾞﾆﾙﾓﾉﾏｰ</t>
    <rPh sb="0" eb="2">
      <t>エンカ</t>
    </rPh>
    <phoneticPr fontId="6"/>
  </si>
  <si>
    <t>ｸﾛﾛﾎﾙﾑ</t>
    <phoneticPr fontId="6"/>
  </si>
  <si>
    <t>1,2-ｼﾞｸﾛﾛｴﾀﾝ</t>
    <phoneticPr fontId="6"/>
  </si>
  <si>
    <t>1,3-ﾌﾞﾀｼﾞｴﾝ</t>
    <phoneticPr fontId="6"/>
  </si>
  <si>
    <t>酸化ｴﾁﾚﾝ</t>
    <rPh sb="0" eb="2">
      <t>サンカ</t>
    </rPh>
    <phoneticPr fontId="6"/>
  </si>
  <si>
    <t>塩化メチル</t>
    <rPh sb="0" eb="2">
      <t>エンカ</t>
    </rPh>
    <phoneticPr fontId="6"/>
  </si>
  <si>
    <t>トルエン</t>
  </si>
  <si>
    <t>一</t>
    <phoneticPr fontId="6"/>
  </si>
  <si>
    <t>般</t>
    <phoneticPr fontId="6"/>
  </si>
  <si>
    <t>区部平均</t>
    <phoneticPr fontId="6"/>
  </si>
  <si>
    <t>局</t>
    <phoneticPr fontId="6"/>
  </si>
  <si>
    <t>（令和2年度平均）</t>
    <rPh sb="1" eb="3">
      <t>レイワ</t>
    </rPh>
    <rPh sb="4" eb="6">
      <t>ネンド</t>
    </rPh>
    <rPh sb="6" eb="8">
      <t>ヘイキン</t>
    </rPh>
    <phoneticPr fontId="6"/>
  </si>
  <si>
    <t>多摩部平均</t>
    <phoneticPr fontId="6"/>
  </si>
  <si>
    <t xml:space="preserve"> 都平均</t>
    <phoneticPr fontId="6"/>
  </si>
  <si>
    <t>沿</t>
    <rPh sb="0" eb="1">
      <t>エン</t>
    </rPh>
    <phoneticPr fontId="6"/>
  </si>
  <si>
    <t>道</t>
    <phoneticPr fontId="6"/>
  </si>
  <si>
    <t>平均</t>
    <phoneticPr fontId="6"/>
  </si>
  <si>
    <t>檜原（ﾊﾞｯｸｸﾞﾗｳﾝﾄﾞ）</t>
    <phoneticPr fontId="6"/>
  </si>
  <si>
    <t>環境基準</t>
    <rPh sb="0" eb="2">
      <t>カンキョウ</t>
    </rPh>
    <rPh sb="2" eb="4">
      <t>キジュン</t>
    </rPh>
    <phoneticPr fontId="6"/>
  </si>
  <si>
    <t>環境基準</t>
  </si>
  <si>
    <t>指針値</t>
    <rPh sb="0" eb="3">
      <t>シシンチ</t>
    </rPh>
    <phoneticPr fontId="6"/>
  </si>
  <si>
    <t>指針値</t>
  </si>
  <si>
    <t>基準値等</t>
    <phoneticPr fontId="6"/>
  </si>
  <si>
    <t xml:space="preserve"> －</t>
    <phoneticPr fontId="6"/>
  </si>
  <si>
    <t>定量下限値</t>
    <phoneticPr fontId="6"/>
  </si>
  <si>
    <t>検出下限値</t>
    <phoneticPr fontId="6"/>
  </si>
  <si>
    <t>注1）測定数:12回</t>
    <rPh sb="3" eb="5">
      <t>ソクテイ</t>
    </rPh>
    <rPh sb="5" eb="6">
      <t>カズ</t>
    </rPh>
    <rPh sb="9" eb="10">
      <t>カイ</t>
    </rPh>
    <phoneticPr fontId="6"/>
  </si>
  <si>
    <t>注2）測定値が検出下限値未満のときは、検出下限値の1/2として、年平均値を計算した。</t>
    <rPh sb="3" eb="6">
      <t>ソクテイチ</t>
    </rPh>
    <rPh sb="7" eb="9">
      <t>ケンシュツ</t>
    </rPh>
    <rPh sb="11" eb="12">
      <t>アタイ</t>
    </rPh>
    <rPh sb="19" eb="21">
      <t>ケンシュツ</t>
    </rPh>
    <rPh sb="32" eb="33">
      <t>ネン</t>
    </rPh>
    <phoneticPr fontId="6"/>
  </si>
  <si>
    <r>
      <t>注3）結果は、有効数字2桁で表示。ただし下限値の桁までとした</t>
    </r>
    <r>
      <rPr>
        <sz val="12"/>
        <rFont val="ＭＳ 明朝"/>
        <family val="1"/>
        <charset val="128"/>
      </rPr>
      <t>。</t>
    </r>
    <rPh sb="3" eb="5">
      <t>ケッカ</t>
    </rPh>
    <rPh sb="7" eb="9">
      <t>ユウコウ</t>
    </rPh>
    <rPh sb="9" eb="11">
      <t>スウジ</t>
    </rPh>
    <rPh sb="12" eb="13">
      <t>ケタ</t>
    </rPh>
    <rPh sb="14" eb="16">
      <t>ヒョウジ</t>
    </rPh>
    <rPh sb="20" eb="23">
      <t>カゲンチ</t>
    </rPh>
    <rPh sb="24" eb="25">
      <t>ケタ</t>
    </rPh>
    <phoneticPr fontId="6"/>
  </si>
  <si>
    <t>注4) 測定機器の変更等により、定量下限値及び検出下限値が、前年度とは異なる物質がある。</t>
    <rPh sb="0" eb="1">
      <t>チュウ</t>
    </rPh>
    <rPh sb="4" eb="6">
      <t>ソクテイ</t>
    </rPh>
    <rPh sb="6" eb="8">
      <t>キキ</t>
    </rPh>
    <rPh sb="9" eb="12">
      <t>ヘンコウナド</t>
    </rPh>
    <rPh sb="16" eb="18">
      <t>テイリョウ</t>
    </rPh>
    <rPh sb="18" eb="20">
      <t>カゲン</t>
    </rPh>
    <rPh sb="20" eb="21">
      <t>チ</t>
    </rPh>
    <rPh sb="21" eb="22">
      <t>オヨ</t>
    </rPh>
    <rPh sb="23" eb="25">
      <t>ケンシュツ</t>
    </rPh>
    <rPh sb="25" eb="28">
      <t>カゲンチ</t>
    </rPh>
    <rPh sb="30" eb="33">
      <t>ゼンネンド</t>
    </rPh>
    <rPh sb="35" eb="36">
      <t>コト</t>
    </rPh>
    <rPh sb="38" eb="40">
      <t>ブッシツ</t>
    </rPh>
    <phoneticPr fontId="6"/>
  </si>
  <si>
    <t xml:space="preserve">注5）指針値（環境中の有害大気汚染物質による健康リスクの低減を図るための指針となる数値） </t>
    <rPh sb="0" eb="1">
      <t>チュウ</t>
    </rPh>
    <rPh sb="3" eb="5">
      <t>シシン</t>
    </rPh>
    <rPh sb="7" eb="10">
      <t>カンキョウチュウ</t>
    </rPh>
    <rPh sb="11" eb="13">
      <t>ユウガイ</t>
    </rPh>
    <rPh sb="13" eb="15">
      <t>タイキ</t>
    </rPh>
    <rPh sb="15" eb="17">
      <t>オセン</t>
    </rPh>
    <rPh sb="17" eb="19">
      <t>ブッシツ</t>
    </rPh>
    <rPh sb="22" eb="24">
      <t>ケンコウ</t>
    </rPh>
    <rPh sb="28" eb="30">
      <t>テイゲン</t>
    </rPh>
    <rPh sb="31" eb="32">
      <t>ハカ</t>
    </rPh>
    <rPh sb="36" eb="38">
      <t>シシン</t>
    </rPh>
    <rPh sb="41" eb="43">
      <t>スウチ</t>
    </rPh>
    <phoneticPr fontId="8"/>
  </si>
  <si>
    <t>注6）地域別等の平均値は、当該地域の全測定値の平均であるため、各地点の年平均値を平均したものとは異なる場合がある。</t>
    <phoneticPr fontId="6"/>
  </si>
  <si>
    <t>注7）塩化メチル及びトルエンは、平成24年度から、優先取組物質の扱いとなった項目である。</t>
    <rPh sb="0" eb="1">
      <t>チュウ</t>
    </rPh>
    <rPh sb="3" eb="5">
      <t>エンカ</t>
    </rPh>
    <rPh sb="8" eb="9">
      <t>オヨ</t>
    </rPh>
    <rPh sb="16" eb="18">
      <t>ヘイセイ</t>
    </rPh>
    <rPh sb="20" eb="22">
      <t>ネンド</t>
    </rPh>
    <rPh sb="25" eb="27">
      <t>ユウセン</t>
    </rPh>
    <rPh sb="27" eb="29">
      <t>トリクミ</t>
    </rPh>
    <rPh sb="29" eb="31">
      <t>ブッシツ</t>
    </rPh>
    <rPh sb="32" eb="33">
      <t>アツカ</t>
    </rPh>
    <rPh sb="38" eb="40">
      <t>コウモク</t>
    </rPh>
    <phoneticPr fontId="6"/>
  </si>
  <si>
    <t>注8）トリクロロエチレンは、平成３０年度に環境基準200μg/m3から130μg/m3に改正。</t>
    <rPh sb="0" eb="1">
      <t>チュウ</t>
    </rPh>
    <rPh sb="14" eb="16">
      <t>ヘイセイ</t>
    </rPh>
    <rPh sb="18" eb="19">
      <t>ネン</t>
    </rPh>
    <rPh sb="19" eb="20">
      <t>ド</t>
    </rPh>
    <rPh sb="21" eb="23">
      <t>カンキョウ</t>
    </rPh>
    <rPh sb="23" eb="25">
      <t>キジュン</t>
    </rPh>
    <rPh sb="44" eb="46">
      <t>カイセイ</t>
    </rPh>
    <phoneticPr fontId="6"/>
  </si>
  <si>
    <r>
      <t>（単位；アルデヒド：μg/m</t>
    </r>
    <r>
      <rPr>
        <vertAlign val="superscript"/>
        <sz val="12"/>
        <rFont val="ＭＳ 明朝"/>
        <family val="1"/>
        <charset val="128"/>
      </rPr>
      <t>3</t>
    </r>
    <r>
      <rPr>
        <sz val="12"/>
        <rFont val="ＭＳ 明朝"/>
        <family val="1"/>
        <charset val="128"/>
      </rPr>
      <t>、その他：ng/m</t>
    </r>
    <r>
      <rPr>
        <vertAlign val="superscript"/>
        <sz val="12"/>
        <rFont val="ＭＳ 明朝"/>
        <family val="1"/>
        <charset val="128"/>
      </rPr>
      <t>3</t>
    </r>
    <r>
      <rPr>
        <sz val="12"/>
        <rFont val="ＭＳ 明朝"/>
        <family val="1"/>
        <charset val="128"/>
      </rPr>
      <t>）</t>
    </r>
    <phoneticPr fontId="6"/>
  </si>
  <si>
    <t>ｱｾﾄｱﾙﾃﾞﾋﾄﾞ</t>
  </si>
  <si>
    <t>ﾎﾙﾑｱﾙﾃﾞﾋﾄﾞ</t>
  </si>
  <si>
    <t>ニッケル化合物</t>
  </si>
  <si>
    <t>ヒ素及びその化合物</t>
  </si>
  <si>
    <t>ﾍﾞﾘﾘｳﾑ及びその化合物</t>
  </si>
  <si>
    <t>ﾏﾝｶﾞﾝ及びその化合物</t>
  </si>
  <si>
    <t>クロム及びその化合物</t>
  </si>
  <si>
    <t>六価クロム化合物</t>
    <rPh sb="0" eb="2">
      <t>ロッカ</t>
    </rPh>
    <rPh sb="5" eb="8">
      <t>カゴウブツ</t>
    </rPh>
    <phoneticPr fontId="6"/>
  </si>
  <si>
    <t>水銀及びその化合物</t>
  </si>
  <si>
    <t>ﾍﾞﾝｿﾞ[a]ﾋﾟﾚﾝ</t>
  </si>
  <si>
    <t>檜原(ﾊﾞｯｸｸﾞﾗｳﾝﾄﾞ)</t>
  </si>
  <si>
    <t>*</t>
  </si>
  <si>
    <t>***</t>
  </si>
  <si>
    <t>**</t>
  </si>
  <si>
    <t>注3）結果は、有効数字2桁で表示。ただし下限値の桁までとした。</t>
    <rPh sb="3" eb="5">
      <t>ケッカ</t>
    </rPh>
    <rPh sb="7" eb="9">
      <t>ユウコウ</t>
    </rPh>
    <rPh sb="9" eb="11">
      <t>スウジ</t>
    </rPh>
    <rPh sb="12" eb="13">
      <t>ケタ</t>
    </rPh>
    <rPh sb="14" eb="16">
      <t>ヒョウジ</t>
    </rPh>
    <rPh sb="20" eb="23">
      <t>カゲンチ</t>
    </rPh>
    <rPh sb="24" eb="25">
      <t>ケタ</t>
    </rPh>
    <phoneticPr fontId="6"/>
  </si>
  <si>
    <t xml:space="preserve">注4）指針値（環境中の有害大気汚染物質による健康リスクの低減を図るための指針となる数値） </t>
    <rPh sb="0" eb="1">
      <t>チュウ</t>
    </rPh>
    <rPh sb="3" eb="5">
      <t>シシン</t>
    </rPh>
    <rPh sb="7" eb="10">
      <t>カンキョウチュウ</t>
    </rPh>
    <rPh sb="11" eb="13">
      <t>ユウガイ</t>
    </rPh>
    <rPh sb="13" eb="15">
      <t>タイキ</t>
    </rPh>
    <rPh sb="15" eb="17">
      <t>オセン</t>
    </rPh>
    <rPh sb="17" eb="19">
      <t>ブッシツ</t>
    </rPh>
    <rPh sb="22" eb="24">
      <t>ケンコウ</t>
    </rPh>
    <rPh sb="28" eb="30">
      <t>テイゲン</t>
    </rPh>
    <rPh sb="31" eb="32">
      <t>ハカ</t>
    </rPh>
    <rPh sb="36" eb="38">
      <t>シシン</t>
    </rPh>
    <rPh sb="41" eb="43">
      <t>スウチ</t>
    </rPh>
    <phoneticPr fontId="8"/>
  </si>
  <si>
    <r>
      <t>注5）*印は、基準参考値（U.S.EPA 発がん性のユニットリスク10</t>
    </r>
    <r>
      <rPr>
        <vertAlign val="superscript"/>
        <sz val="12"/>
        <rFont val="ＭＳ 明朝"/>
        <family val="1"/>
        <charset val="128"/>
      </rPr>
      <t>-5</t>
    </r>
    <r>
      <rPr>
        <sz val="12"/>
        <rFont val="ＭＳ 明朝"/>
        <family val="1"/>
        <charset val="128"/>
      </rPr>
      <t xml:space="preserve">レベルの換算値） </t>
    </r>
    <rPh sb="0" eb="1">
      <t>チュウ</t>
    </rPh>
    <rPh sb="4" eb="5">
      <t>イン</t>
    </rPh>
    <rPh sb="7" eb="9">
      <t>キジュン</t>
    </rPh>
    <rPh sb="9" eb="12">
      <t>サンコウチ</t>
    </rPh>
    <rPh sb="21" eb="22">
      <t>ハツ</t>
    </rPh>
    <rPh sb="24" eb="25">
      <t>セイ</t>
    </rPh>
    <rPh sb="41" eb="43">
      <t>カンサン</t>
    </rPh>
    <rPh sb="43" eb="44">
      <t>アタイ</t>
    </rPh>
    <phoneticPr fontId="6"/>
  </si>
  <si>
    <t>注6）**印は、基準参考値（WHO欧州地域事務局のガイドライン値）</t>
    <rPh sb="0" eb="1">
      <t>チュウ</t>
    </rPh>
    <rPh sb="5" eb="6">
      <t>シルシ</t>
    </rPh>
    <phoneticPr fontId="6"/>
  </si>
  <si>
    <r>
      <t>注7）***印は、 六価クロムの参考値（U.S.EPA 発がん性のユニットリスク10</t>
    </r>
    <r>
      <rPr>
        <vertAlign val="superscript"/>
        <sz val="12"/>
        <rFont val="ＭＳ 明朝"/>
        <family val="1"/>
        <charset val="128"/>
      </rPr>
      <t>-5</t>
    </r>
    <r>
      <rPr>
        <sz val="12"/>
        <rFont val="ＭＳ 明朝"/>
        <family val="1"/>
        <charset val="128"/>
      </rPr>
      <t xml:space="preserve">レベルの換算値） </t>
    </r>
    <rPh sb="0" eb="1">
      <t>チュウ</t>
    </rPh>
    <rPh sb="6" eb="7">
      <t>シルシ</t>
    </rPh>
    <rPh sb="16" eb="18">
      <t>サンコウ</t>
    </rPh>
    <rPh sb="18" eb="19">
      <t>チ</t>
    </rPh>
    <rPh sb="28" eb="29">
      <t>ハツ</t>
    </rPh>
    <rPh sb="31" eb="32">
      <t>セイ</t>
    </rPh>
    <phoneticPr fontId="6"/>
  </si>
  <si>
    <t>注8）地域別等の平均値は、当該地域の全測定値の平均であるため、各地点の年平均値を平均したものとは異なる場合がある。</t>
    <rPh sb="0" eb="1">
      <t>チュウ</t>
    </rPh>
    <phoneticPr fontId="6"/>
  </si>
  <si>
    <t>注9）マンガン及びその化合物の指針値は、平成26年4月30日付け中央環境審議会答申「今後の有害大気汚染物質対策の</t>
    <rPh sb="0" eb="1">
      <t>チュウ</t>
    </rPh>
    <rPh sb="7" eb="8">
      <t>オヨ</t>
    </rPh>
    <rPh sb="11" eb="14">
      <t>カゴウブツ</t>
    </rPh>
    <rPh sb="15" eb="18">
      <t>シシンチ</t>
    </rPh>
    <rPh sb="20" eb="22">
      <t>ヘイセイ</t>
    </rPh>
    <rPh sb="24" eb="25">
      <t>ネン</t>
    </rPh>
    <rPh sb="26" eb="27">
      <t>ガツ</t>
    </rPh>
    <rPh sb="29" eb="31">
      <t>ニチヅ</t>
    </rPh>
    <rPh sb="32" eb="34">
      <t>チュウオウ</t>
    </rPh>
    <rPh sb="34" eb="36">
      <t>カンキョウ</t>
    </rPh>
    <rPh sb="36" eb="39">
      <t>シンギカイ</t>
    </rPh>
    <rPh sb="39" eb="41">
      <t>トウシン</t>
    </rPh>
    <rPh sb="42" eb="44">
      <t>コンゴ</t>
    </rPh>
    <rPh sb="45" eb="47">
      <t>ユウガイ</t>
    </rPh>
    <rPh sb="47" eb="49">
      <t>タイキ</t>
    </rPh>
    <rPh sb="49" eb="51">
      <t>オセン</t>
    </rPh>
    <rPh sb="51" eb="53">
      <t>ブッシツ</t>
    </rPh>
    <rPh sb="53" eb="55">
      <t>タイサク</t>
    </rPh>
    <phoneticPr fontId="8"/>
  </si>
  <si>
    <t>　　 あり方について」（第十次答申）により、新たに設定された。</t>
    <phoneticPr fontId="6"/>
  </si>
  <si>
    <t>キシレン</t>
  </si>
  <si>
    <t>ｴﾁﾙﾍﾞﾝｾﾞﾝ</t>
  </si>
  <si>
    <t>スチレン</t>
  </si>
  <si>
    <t>1,1-ｼﾞｸﾛﾛｴﾀﾝ</t>
  </si>
  <si>
    <t>四塩化炭素</t>
  </si>
  <si>
    <t>m,p-ｷｼﾚﾝ</t>
    <phoneticPr fontId="6"/>
  </si>
  <si>
    <t>o-ｷｼﾚﾝ</t>
    <phoneticPr fontId="6"/>
  </si>
  <si>
    <t>檜原(ﾊﾞｯｸｸﾞﾗｳﾝﾄﾞ)</t>
    <phoneticPr fontId="6"/>
  </si>
  <si>
    <t>－</t>
  </si>
  <si>
    <t>注5）地域別等の平均値は、当該地域の全測定値の平均であるため、各地点の年平均値を平均したものとは異なる場合がある。</t>
    <phoneticPr fontId="6"/>
  </si>
  <si>
    <t xml:space="preserve">( 25) </t>
  </si>
  <si>
    <t xml:space="preserve">( 0.08) </t>
  </si>
  <si>
    <t xml:space="preserve">( 1.8) </t>
  </si>
  <si>
    <t xml:space="preserve">( 17) </t>
  </si>
  <si>
    <t xml:space="preserve">( 2.3) </t>
  </si>
  <si>
    <t xml:space="preserve">( 0.06) </t>
  </si>
  <si>
    <t xml:space="preserve">( 1.9) </t>
  </si>
  <si>
    <t xml:space="preserve">( 22) </t>
  </si>
  <si>
    <t xml:space="preserve">( 3.7) </t>
  </si>
  <si>
    <t xml:space="preserve">( 24) </t>
  </si>
  <si>
    <t xml:space="preserve">( 4.8) </t>
  </si>
  <si>
    <t xml:space="preserve">( 0.09) </t>
  </si>
  <si>
    <t xml:space="preserve">( 8) </t>
  </si>
  <si>
    <t xml:space="preserve">( 1.3) </t>
  </si>
  <si>
    <t xml:space="preserve">( 1.5) </t>
  </si>
  <si>
    <t xml:space="preserve">( 1.2) </t>
  </si>
  <si>
    <t xml:space="preserve">( 1.4) </t>
  </si>
  <si>
    <t xml:space="preserve">( 1.0) </t>
  </si>
  <si>
    <t xml:space="preserve">( 1.1) </t>
  </si>
  <si>
    <r>
      <t>&lt;</t>
    </r>
    <r>
      <rPr>
        <sz val="11"/>
        <rFont val="ＭＳ 明朝"/>
        <family val="1"/>
        <charset val="128"/>
      </rPr>
      <t>0.04</t>
    </r>
    <phoneticPr fontId="3"/>
  </si>
  <si>
    <r>
      <rPr>
        <sz val="11"/>
        <rFont val="ＭＳ 明朝"/>
        <family val="1"/>
        <charset val="128"/>
      </rPr>
      <t>&lt;</t>
    </r>
    <r>
      <rPr>
        <sz val="11"/>
        <rFont val="ＭＳ 明朝"/>
        <family val="1"/>
        <charset val="128"/>
      </rPr>
      <t>0.0</t>
    </r>
    <r>
      <rPr>
        <sz val="11"/>
        <rFont val="ＭＳ 明朝"/>
        <family val="1"/>
        <charset val="128"/>
      </rPr>
      <t>4</t>
    </r>
    <phoneticPr fontId="3"/>
  </si>
  <si>
    <r>
      <rPr>
        <sz val="11"/>
        <rFont val="ＭＳ 明朝"/>
        <family val="1"/>
        <charset val="128"/>
      </rPr>
      <t>&lt;</t>
    </r>
    <r>
      <rPr>
        <sz val="11"/>
        <rFont val="ＭＳ 明朝"/>
        <family val="1"/>
        <charset val="128"/>
      </rPr>
      <t>0.0</t>
    </r>
    <r>
      <rPr>
        <sz val="11"/>
        <rFont val="ＭＳ 明朝"/>
        <family val="1"/>
        <charset val="128"/>
      </rPr>
      <t>3</t>
    </r>
    <phoneticPr fontId="3"/>
  </si>
  <si>
    <r>
      <rPr>
        <sz val="11"/>
        <rFont val="ＭＳ 明朝"/>
        <family val="1"/>
        <charset val="128"/>
      </rPr>
      <t>&lt;</t>
    </r>
    <r>
      <rPr>
        <sz val="11"/>
        <rFont val="ＭＳ 明朝"/>
        <family val="1"/>
        <charset val="128"/>
      </rPr>
      <t>0.0</t>
    </r>
    <r>
      <rPr>
        <sz val="11"/>
        <rFont val="ＭＳ 明朝"/>
        <family val="1"/>
        <charset val="128"/>
      </rPr>
      <t>3</t>
    </r>
    <phoneticPr fontId="3"/>
  </si>
  <si>
    <r>
      <rPr>
        <sz val="11"/>
        <rFont val="ＭＳ 明朝"/>
        <family val="1"/>
        <charset val="128"/>
      </rPr>
      <t>&lt;</t>
    </r>
    <r>
      <rPr>
        <sz val="11"/>
        <rFont val="ＭＳ 明朝"/>
        <family val="1"/>
        <charset val="128"/>
      </rPr>
      <t>0.0</t>
    </r>
    <r>
      <rPr>
        <sz val="11"/>
        <rFont val="ＭＳ 明朝"/>
        <family val="1"/>
        <charset val="128"/>
      </rPr>
      <t>2</t>
    </r>
    <phoneticPr fontId="9"/>
  </si>
  <si>
    <r>
      <rPr>
        <sz val="11"/>
        <rFont val="ＭＳ 明朝"/>
        <family val="1"/>
        <charset val="128"/>
      </rPr>
      <t>&lt;</t>
    </r>
    <r>
      <rPr>
        <sz val="11"/>
        <rFont val="ＭＳ 明朝"/>
        <family val="1"/>
        <charset val="128"/>
      </rPr>
      <t>0.</t>
    </r>
    <r>
      <rPr>
        <sz val="11"/>
        <rFont val="ＭＳ 明朝"/>
        <family val="1"/>
        <charset val="128"/>
      </rPr>
      <t>02</t>
    </r>
    <phoneticPr fontId="9"/>
  </si>
  <si>
    <r>
      <rPr>
        <sz val="11"/>
        <rFont val="ＭＳ 明朝"/>
        <family val="1"/>
        <charset val="128"/>
      </rPr>
      <t>&lt;</t>
    </r>
    <r>
      <rPr>
        <sz val="11"/>
        <rFont val="ＭＳ 明朝"/>
        <family val="1"/>
        <charset val="128"/>
      </rPr>
      <t>0.0</t>
    </r>
    <r>
      <rPr>
        <sz val="11"/>
        <rFont val="ＭＳ 明朝"/>
        <family val="1"/>
        <charset val="128"/>
      </rPr>
      <t>6</t>
    </r>
    <phoneticPr fontId="9"/>
  </si>
  <si>
    <r>
      <t>&lt;</t>
    </r>
    <r>
      <rPr>
        <sz val="11"/>
        <rFont val="ＭＳ 明朝"/>
        <family val="1"/>
        <charset val="128"/>
      </rPr>
      <t>0.0</t>
    </r>
    <r>
      <rPr>
        <sz val="11"/>
        <rFont val="ＭＳ 明朝"/>
        <family val="1"/>
        <charset val="128"/>
      </rPr>
      <t>6</t>
    </r>
    <phoneticPr fontId="9"/>
  </si>
  <si>
    <r>
      <rPr>
        <sz val="11"/>
        <rFont val="ＭＳ 明朝"/>
        <family val="1"/>
        <charset val="128"/>
      </rPr>
      <t>-</t>
    </r>
    <phoneticPr fontId="9"/>
  </si>
  <si>
    <r>
      <rPr>
        <sz val="11"/>
        <rFont val="ＭＳ 明朝"/>
        <family val="1"/>
        <charset val="128"/>
      </rPr>
      <t>&lt;</t>
    </r>
    <r>
      <rPr>
        <sz val="11"/>
        <rFont val="ＭＳ 明朝"/>
        <family val="1"/>
        <charset val="128"/>
      </rPr>
      <t>0.0</t>
    </r>
    <r>
      <rPr>
        <sz val="11"/>
        <rFont val="ＭＳ 明朝"/>
        <family val="1"/>
        <charset val="128"/>
      </rPr>
      <t>4</t>
    </r>
    <phoneticPr fontId="9"/>
  </si>
  <si>
    <r>
      <t>&lt;</t>
    </r>
    <r>
      <rPr>
        <sz val="11"/>
        <rFont val="ＭＳ 明朝"/>
        <family val="1"/>
        <charset val="128"/>
      </rPr>
      <t>1</t>
    </r>
    <phoneticPr fontId="9"/>
  </si>
  <si>
    <t xml:space="preserve">( 0.97) </t>
    <phoneticPr fontId="9"/>
  </si>
  <si>
    <t xml:space="preserve">( 0.36) </t>
    <phoneticPr fontId="9"/>
  </si>
  <si>
    <t xml:space="preserve">( 0.13) </t>
    <phoneticPr fontId="9"/>
  </si>
  <si>
    <t xml:space="preserve">( 0.57) </t>
    <phoneticPr fontId="9"/>
  </si>
  <si>
    <t xml:space="preserve">( 0.98) </t>
    <phoneticPr fontId="9"/>
  </si>
  <si>
    <t xml:space="preserve">( 0.11) </t>
    <phoneticPr fontId="9"/>
  </si>
  <si>
    <t xml:space="preserve">( 0.51) </t>
    <phoneticPr fontId="9"/>
  </si>
  <si>
    <t xml:space="preserve">( 0.55) </t>
    <phoneticPr fontId="9"/>
  </si>
  <si>
    <t xml:space="preserve">( 0.12) </t>
    <phoneticPr fontId="9"/>
  </si>
  <si>
    <t xml:space="preserve">( 0.41) </t>
    <phoneticPr fontId="9"/>
  </si>
  <si>
    <t xml:space="preserve">( 0.58) </t>
    <phoneticPr fontId="9"/>
  </si>
  <si>
    <t xml:space="preserve">( 0.56) </t>
    <phoneticPr fontId="9"/>
  </si>
  <si>
    <t xml:space="preserve">( 0.46) </t>
    <phoneticPr fontId="9"/>
  </si>
  <si>
    <t xml:space="preserve">( 0.30) </t>
    <phoneticPr fontId="9"/>
  </si>
  <si>
    <t xml:space="preserve">( 0.43) </t>
    <phoneticPr fontId="9"/>
  </si>
  <si>
    <t xml:space="preserve">( 1.3) </t>
    <phoneticPr fontId="9"/>
  </si>
  <si>
    <t xml:space="preserve">( &lt;0.03) </t>
    <phoneticPr fontId="9"/>
  </si>
  <si>
    <t xml:space="preserve">( 2.7) </t>
    <phoneticPr fontId="9"/>
  </si>
  <si>
    <t xml:space="preserve">( 2.5) </t>
    <phoneticPr fontId="9"/>
  </si>
  <si>
    <t xml:space="preserve">( 2.6) </t>
    <phoneticPr fontId="9"/>
  </si>
  <si>
    <t xml:space="preserve">( 1.8) </t>
    <phoneticPr fontId="9"/>
  </si>
  <si>
    <t xml:space="preserve">( 1.2) </t>
    <phoneticPr fontId="9"/>
  </si>
  <si>
    <t xml:space="preserve">( 2.4) </t>
    <phoneticPr fontId="9"/>
  </si>
  <si>
    <t xml:space="preserve">( 2.3) </t>
    <phoneticPr fontId="9"/>
  </si>
  <si>
    <t xml:space="preserve">( 2.1) </t>
    <phoneticPr fontId="9"/>
  </si>
  <si>
    <t xml:space="preserve">( 4) </t>
    <phoneticPr fontId="9"/>
  </si>
  <si>
    <t xml:space="preserve">( 1) </t>
    <phoneticPr fontId="9"/>
  </si>
  <si>
    <t xml:space="preserve">( 3) </t>
    <phoneticPr fontId="9"/>
  </si>
  <si>
    <t xml:space="preserve">( &lt;1) </t>
    <phoneticPr fontId="9"/>
  </si>
  <si>
    <t xml:space="preserve">( 0.50) </t>
    <phoneticPr fontId="9"/>
  </si>
  <si>
    <t xml:space="preserve">( 0.91) </t>
    <phoneticPr fontId="9"/>
  </si>
  <si>
    <t xml:space="preserve">( 0.71) </t>
    <phoneticPr fontId="9"/>
  </si>
  <si>
    <t xml:space="preserve">( 0.67) </t>
    <phoneticPr fontId="9"/>
  </si>
  <si>
    <t xml:space="preserve">( 0.72) </t>
    <phoneticPr fontId="9"/>
  </si>
  <si>
    <t xml:space="preserve">( &lt;0.02) </t>
    <phoneticPr fontId="9"/>
  </si>
  <si>
    <t xml:space="preserve">( 4.4) </t>
    <phoneticPr fontId="9"/>
  </si>
  <si>
    <t xml:space="preserve">( 0.16) </t>
    <phoneticPr fontId="9"/>
  </si>
  <si>
    <t xml:space="preserve">( 0.07) </t>
    <phoneticPr fontId="9"/>
  </si>
  <si>
    <t xml:space="preserve">( 0.84) </t>
    <phoneticPr fontId="3"/>
  </si>
  <si>
    <t xml:space="preserve">( 0.88) </t>
    <phoneticPr fontId="3"/>
  </si>
  <si>
    <t xml:space="preserve">( 0.16) </t>
    <phoneticPr fontId="3"/>
  </si>
  <si>
    <t xml:space="preserve">( 1.1) </t>
    <phoneticPr fontId="3"/>
  </si>
  <si>
    <t xml:space="preserve">( 0.10) </t>
    <phoneticPr fontId="3"/>
  </si>
  <si>
    <t xml:space="preserve">( 0.05) </t>
    <phoneticPr fontId="3"/>
  </si>
  <si>
    <t xml:space="preserve">( 0.21) </t>
    <phoneticPr fontId="3"/>
  </si>
  <si>
    <t xml:space="preserve">( 0.12) </t>
    <phoneticPr fontId="3"/>
  </si>
  <si>
    <t xml:space="preserve">( 0.13) </t>
    <phoneticPr fontId="3"/>
  </si>
  <si>
    <t xml:space="preserve">( 0.072) </t>
    <phoneticPr fontId="3"/>
  </si>
  <si>
    <t xml:space="preserve">( 1.4) </t>
    <phoneticPr fontId="3"/>
  </si>
  <si>
    <t xml:space="preserve">( 5.2) </t>
    <phoneticPr fontId="3"/>
  </si>
  <si>
    <t xml:space="preserve">( 0.68) </t>
    <phoneticPr fontId="3"/>
  </si>
  <si>
    <t xml:space="preserve">( 0.39) </t>
    <phoneticPr fontId="3"/>
  </si>
  <si>
    <t xml:space="preserve">( 0.09) </t>
    <phoneticPr fontId="3"/>
  </si>
  <si>
    <t xml:space="preserve">( 1.0) </t>
    <phoneticPr fontId="3"/>
  </si>
  <si>
    <t xml:space="preserve">( &lt;0.06) </t>
    <phoneticPr fontId="3"/>
  </si>
  <si>
    <t xml:space="preserve">( 0.03) </t>
    <phoneticPr fontId="3"/>
  </si>
  <si>
    <t xml:space="preserve">( 0.11) </t>
    <phoneticPr fontId="3"/>
  </si>
  <si>
    <t xml:space="preserve">( 0.07) </t>
    <phoneticPr fontId="3"/>
  </si>
  <si>
    <t xml:space="preserve">( 0.059) </t>
    <phoneticPr fontId="3"/>
  </si>
  <si>
    <t xml:space="preserve">( 4.7) </t>
    <phoneticPr fontId="3"/>
  </si>
  <si>
    <t xml:space="preserve">( 5.0) </t>
    <phoneticPr fontId="3"/>
  </si>
  <si>
    <t xml:space="preserve">( 0.068) </t>
    <phoneticPr fontId="3"/>
  </si>
  <si>
    <t xml:space="preserve">( 0.20) </t>
    <phoneticPr fontId="3"/>
  </si>
  <si>
    <t xml:space="preserve">( 0.04) </t>
    <phoneticPr fontId="3"/>
  </si>
  <si>
    <t xml:space="preserve">( 0.08) </t>
    <phoneticPr fontId="3"/>
  </si>
  <si>
    <t xml:space="preserve">( 0.14) </t>
    <phoneticPr fontId="3"/>
  </si>
  <si>
    <t xml:space="preserve">( 0.72) </t>
    <phoneticPr fontId="3"/>
  </si>
  <si>
    <t xml:space="preserve">( 0.79) </t>
    <phoneticPr fontId="3"/>
  </si>
  <si>
    <t xml:space="preserve">( 0.80) </t>
    <phoneticPr fontId="3"/>
  </si>
  <si>
    <t xml:space="preserve">( 0.17) </t>
    <phoneticPr fontId="3"/>
  </si>
  <si>
    <t xml:space="preserve">( 0.15) </t>
    <phoneticPr fontId="3"/>
  </si>
  <si>
    <t xml:space="preserve">( 5.1) </t>
    <phoneticPr fontId="3"/>
  </si>
  <si>
    <t xml:space="preserve">( 1.7) </t>
    <phoneticPr fontId="3"/>
  </si>
  <si>
    <t xml:space="preserve">( 1.2) </t>
    <phoneticPr fontId="3"/>
  </si>
  <si>
    <t xml:space="preserve">( 0.051) </t>
    <phoneticPr fontId="3"/>
  </si>
  <si>
    <t xml:space="preserve">( 0.02) </t>
    <phoneticPr fontId="3"/>
  </si>
  <si>
    <t xml:space="preserve">( &lt;0.06) </t>
    <phoneticPr fontId="3"/>
  </si>
  <si>
    <t xml:space="preserve">( 0.71) </t>
    <phoneticPr fontId="3"/>
  </si>
  <si>
    <t xml:space="preserve">( 0.19) </t>
    <phoneticPr fontId="3"/>
  </si>
  <si>
    <t xml:space="preserve">( 0.50)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</si>
</sst>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lt;0.03]&quot;&lt; 0.03&quot;;[&lt;10]0.0;0\ "/>
    <numFmt numFmtId="177" formatCode="&quot;（平成&quot;##&quot;年度平均）&quot;"/>
    <numFmt numFmtId="178" formatCode="[&lt;0.06]&quot;&lt;0.06&quot;;[&lt;1]0.00;0.0\ "/>
    <numFmt numFmtId="179" formatCode="&quot;（平成&quot;##&quot;年度）&quot;"/>
    <numFmt numFmtId="180" formatCode="[&lt;0.06]&quot;&lt; 0.06&quot;;[&lt;1]0.00;0.0\ "/>
    <numFmt numFmtId="181" formatCode="[&lt;0.02]&quot;&lt; 0.02&quot;;[&lt;1]0.00;0.0"/>
    <numFmt numFmtId="182" formatCode="[&lt;0.03]&quot;&lt; 0.03&quot;;0.00"/>
    <numFmt numFmtId="183" formatCode="[&lt;0.01]&quot;&lt; 0.01 &quot;;0.00"/>
    <numFmt numFmtId="184" formatCode="[&lt;0.006]&quot;&lt; 0.006&quot;;[&lt;0.1]0.000;0.00\ "/>
    <numFmt numFmtId="185" formatCode="[&lt;0.003]&quot;&lt; 0.003&quot;;[&lt;0.1]0.000;0.00\ "/>
    <numFmt numFmtId="186" formatCode="[&lt;0.3]&quot;&lt; 0.3&quot;;[&lt;10]0.0;0\ \ "/>
    <numFmt numFmtId="187" formatCode="[&lt;0.001]&quot;&lt; 0.001&quot;;0.000"/>
    <numFmt numFmtId="188" formatCode="[&lt;0.0001]&quot;&lt; 0.0001&quot;;0.0000"/>
    <numFmt numFmtId="189" formatCode="[&lt;0.002]&quot;&lt; 0.002&quot;;[&lt;0.1]0.000;0.00\ "/>
    <numFmt numFmtId="190" formatCode="[&lt;0.06]&quot;&lt; 0.06&quot;;[&lt;10]0.0;0\ \ "/>
    <numFmt numFmtId="191" formatCode="[&lt;0.03]&quot;&lt; 0.03&quot;;[&lt;1]0.00;0.0\ "/>
    <numFmt numFmtId="192" formatCode="[&lt;0.02]&quot;&lt; 0.02&quot;;[&lt;1]0.00;0.0\ "/>
    <numFmt numFmtId="193" formatCode="[&lt;0.09]&quot;&lt; 0.09&quot;;[&lt;1]0.00;0.0\ "/>
    <numFmt numFmtId="194" formatCode="[&lt;0.05]&quot;&lt;0.05 &quot;;[&lt;1]0.00\ ;0.0\ \ "/>
    <numFmt numFmtId="195" formatCode="[&lt;0.1]&quot;&lt;0.1&quot;;[&lt;1]0.00;0.0\ "/>
    <numFmt numFmtId="196" formatCode="[&lt;0.05]&quot;&lt;0.05&quot;;[&lt;1]0.00;0.0\ "/>
    <numFmt numFmtId="197" formatCode="[&lt;0.04]&quot;&lt;0.04&quot;;[&lt;1]0.00;0.0\ "/>
    <numFmt numFmtId="198" formatCode="0.000"/>
    <numFmt numFmtId="199" formatCode="0.0"/>
  </numFmts>
  <fonts count="10" x14ac:knownFonts="1">
    <font>
      <sz val="11"/>
      <name val="ＭＳ 明朝"/>
      <family val="1"/>
      <charset val="128"/>
    </font>
    <font>
      <sz val="11"/>
      <name val="ＭＳ Ｐゴシック"/>
      <family val="3"/>
      <charset val="128"/>
    </font>
    <font>
      <sz val="12"/>
      <name val="ＭＳ 明朝"/>
      <family val="1"/>
      <charset val="128"/>
    </font>
    <font>
      <sz val="6"/>
      <name val="游ゴシック"/>
      <family val="2"/>
      <charset val="128"/>
      <scheme val="minor"/>
    </font>
    <font>
      <sz val="14"/>
      <name val="ＭＳ 明朝"/>
      <family val="1"/>
      <charset val="128"/>
    </font>
    <font>
      <vertAlign val="superscript"/>
      <sz val="12"/>
      <name val="ＭＳ 明朝"/>
      <family val="1"/>
      <charset val="128"/>
    </font>
    <font>
      <sz val="6"/>
      <name val="ＭＳ Ｐ明朝"/>
      <family val="1"/>
      <charset val="128"/>
    </font>
    <font>
      <sz val="11"/>
      <name val="ＭＳ 明朝"/>
      <family val="1"/>
      <charset val="128"/>
    </font>
    <font>
      <sz val="12"/>
      <name val="ＭＳ Ｐゴシック"/>
      <family val="3"/>
      <charset val="128"/>
    </font>
    <font>
      <sz val="6"/>
      <name val="ＭＳ 明朝"/>
      <family val="1"/>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13">
    <xf numFmtId="0" fontId="0" fillId="0" borderId="0" xfId="0"/>
    <xf numFmtId="0" fontId="2" fillId="0" borderId="0" xfId="1" applyNumberFormat="1" applyFont="1" applyAlignment="1">
      <alignment vertical="center"/>
    </xf>
    <xf numFmtId="0" fontId="2" fillId="0" borderId="0" xfId="1" applyNumberFormat="1" applyFont="1" applyBorder="1" applyAlignment="1">
      <alignment vertical="center"/>
    </xf>
    <xf numFmtId="0" fontId="2" fillId="0" borderId="0" xfId="1" applyNumberFormat="1" applyFont="1" applyAlignment="1" applyProtection="1">
      <alignment vertical="center"/>
    </xf>
    <xf numFmtId="0" fontId="2" fillId="0" borderId="0" xfId="1" applyNumberFormat="1" applyFont="1"/>
    <xf numFmtId="0" fontId="2" fillId="0" borderId="0" xfId="1" applyNumberFormat="1" applyFont="1" applyProtection="1"/>
    <xf numFmtId="176" fontId="2" fillId="0" borderId="0" xfId="1" applyNumberFormat="1" applyFont="1" applyAlignment="1">
      <alignment vertical="center"/>
    </xf>
    <xf numFmtId="0" fontId="4" fillId="0" borderId="0" xfId="1" applyNumberFormat="1" applyFont="1" applyAlignment="1">
      <alignment vertical="center"/>
    </xf>
    <xf numFmtId="176" fontId="2" fillId="0" borderId="0" xfId="1" applyNumberFormat="1" applyFont="1" applyBorder="1" applyAlignment="1">
      <alignment vertical="center"/>
    </xf>
    <xf numFmtId="0" fontId="2" fillId="0" borderId="0" xfId="1" applyNumberFormat="1" applyFont="1" applyAlignment="1">
      <alignment vertical="center" wrapText="1"/>
    </xf>
    <xf numFmtId="176" fontId="2" fillId="0" borderId="0" xfId="1" applyNumberFormat="1" applyFont="1" applyAlignment="1"/>
    <xf numFmtId="0" fontId="2" fillId="0" borderId="0" xfId="1" applyNumberFormat="1" applyFont="1" applyAlignment="1">
      <alignment horizontal="right"/>
    </xf>
    <xf numFmtId="0" fontId="2" fillId="0" borderId="0" xfId="1" applyNumberFormat="1" applyFont="1" applyAlignment="1">
      <alignment horizontal="center" vertical="center" wrapText="1"/>
    </xf>
    <xf numFmtId="0" fontId="2" fillId="0" borderId="3" xfId="1" applyNumberFormat="1" applyFont="1" applyFill="1" applyBorder="1" applyAlignment="1">
      <alignment horizontal="left" vertical="center" wrapText="1"/>
    </xf>
    <xf numFmtId="0" fontId="2" fillId="0" borderId="4" xfId="1" applyNumberFormat="1" applyFont="1" applyFill="1" applyBorder="1" applyAlignment="1">
      <alignment horizontal="left" vertical="center" wrapText="1"/>
    </xf>
    <xf numFmtId="0" fontId="2" fillId="0" borderId="5" xfId="1" applyNumberFormat="1" applyFont="1" applyFill="1" applyBorder="1" applyAlignment="1">
      <alignment horizontal="left" vertical="center" wrapText="1"/>
    </xf>
    <xf numFmtId="0" fontId="2" fillId="0" borderId="6" xfId="1" applyNumberFormat="1" applyFont="1" applyFill="1" applyBorder="1" applyAlignment="1">
      <alignment horizontal="left" vertical="center" wrapText="1"/>
    </xf>
    <xf numFmtId="176" fontId="2" fillId="0" borderId="7" xfId="1" applyNumberFormat="1" applyFont="1" applyFill="1" applyBorder="1" applyAlignment="1">
      <alignment horizontal="left" vertical="center" wrapText="1"/>
    </xf>
    <xf numFmtId="0" fontId="2" fillId="0" borderId="0" xfId="1" applyNumberFormat="1" applyFont="1" applyAlignment="1">
      <alignment horizontal="center"/>
    </xf>
    <xf numFmtId="0" fontId="2" fillId="0" borderId="8"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0" borderId="11" xfId="1" applyNumberFormat="1" applyFont="1" applyBorder="1" applyAlignment="1">
      <alignment horizontal="center" vertical="center" wrapText="1"/>
    </xf>
    <xf numFmtId="0" fontId="2" fillId="0" borderId="12" xfId="1" applyNumberFormat="1" applyFont="1" applyBorder="1" applyAlignment="1">
      <alignment horizontal="center" vertical="center" wrapText="1"/>
    </xf>
    <xf numFmtId="0" fontId="2" fillId="0" borderId="7" xfId="1" applyNumberFormat="1" applyFont="1" applyBorder="1" applyAlignment="1">
      <alignment horizontal="center" vertical="center" wrapText="1"/>
    </xf>
    <xf numFmtId="0" fontId="2" fillId="0" borderId="13" xfId="1" applyNumberFormat="1" applyFont="1" applyBorder="1" applyAlignment="1">
      <alignment horizontal="center" vertical="center" wrapText="1"/>
    </xf>
    <xf numFmtId="176" fontId="2" fillId="0" borderId="10" xfId="1" applyNumberFormat="1" applyFont="1" applyBorder="1" applyAlignment="1">
      <alignment horizontal="left" vertical="center" wrapText="1"/>
    </xf>
    <xf numFmtId="0" fontId="2" fillId="0" borderId="14" xfId="1" applyFont="1" applyBorder="1" applyAlignment="1">
      <alignment horizontal="center"/>
    </xf>
    <xf numFmtId="0" fontId="2" fillId="0" borderId="15" xfId="1" applyFont="1" applyBorder="1" applyAlignment="1">
      <alignment vertical="center" wrapText="1"/>
    </xf>
    <xf numFmtId="0" fontId="2" fillId="0" borderId="13" xfId="1" applyFont="1" applyBorder="1" applyAlignment="1">
      <alignment horizontal="center"/>
    </xf>
    <xf numFmtId="0" fontId="2" fillId="0" borderId="23" xfId="1" applyFont="1" applyBorder="1" applyAlignment="1">
      <alignment vertical="center"/>
    </xf>
    <xf numFmtId="0" fontId="2" fillId="0" borderId="25" xfId="1" applyFont="1" applyBorder="1" applyAlignment="1">
      <alignment vertical="center"/>
    </xf>
    <xf numFmtId="0" fontId="2" fillId="0" borderId="5" xfId="1" applyFont="1" applyBorder="1" applyAlignment="1">
      <alignment vertical="center"/>
    </xf>
    <xf numFmtId="177" fontId="2" fillId="0" borderId="27" xfId="1" applyNumberFormat="1" applyFont="1" applyFill="1" applyBorder="1" applyAlignment="1">
      <alignment horizontal="center" vertical="top"/>
    </xf>
    <xf numFmtId="0" fontId="2" fillId="0" borderId="13" xfId="1" applyFont="1" applyBorder="1" applyAlignment="1">
      <alignment horizontal="center" vertical="center"/>
    </xf>
    <xf numFmtId="0" fontId="2" fillId="0" borderId="23" xfId="1" quotePrefix="1" applyFont="1" applyBorder="1" applyAlignment="1">
      <alignment horizontal="left" vertical="center"/>
    </xf>
    <xf numFmtId="0" fontId="2" fillId="0" borderId="5" xfId="1" quotePrefix="1" applyFont="1" applyBorder="1" applyAlignment="1">
      <alignment horizontal="left" vertical="center"/>
    </xf>
    <xf numFmtId="0" fontId="2" fillId="0" borderId="13" xfId="1" applyFont="1" applyBorder="1" applyAlignment="1">
      <alignment horizontal="center" vertical="top"/>
    </xf>
    <xf numFmtId="177" fontId="2" fillId="0" borderId="27" xfId="1" applyNumberFormat="1" applyFont="1" applyBorder="1" applyAlignment="1">
      <alignment horizontal="center" vertical="top"/>
    </xf>
    <xf numFmtId="0" fontId="2" fillId="0" borderId="13" xfId="1" applyFont="1" applyBorder="1"/>
    <xf numFmtId="0" fontId="2" fillId="0" borderId="15" xfId="1" applyFont="1" applyBorder="1" applyAlignment="1">
      <alignment vertical="center"/>
    </xf>
    <xf numFmtId="0" fontId="2" fillId="0" borderId="30" xfId="1" applyFont="1" applyBorder="1"/>
    <xf numFmtId="0" fontId="2" fillId="0" borderId="25" xfId="1" applyFont="1" applyBorder="1" applyAlignment="1">
      <alignment horizontal="left" vertical="center"/>
    </xf>
    <xf numFmtId="0" fontId="2" fillId="0" borderId="30" xfId="1" applyFont="1" applyBorder="1" applyAlignment="1">
      <alignment horizontal="center"/>
    </xf>
    <xf numFmtId="0" fontId="2" fillId="0" borderId="34" xfId="1" applyFont="1" applyBorder="1" applyAlignment="1">
      <alignment vertical="center"/>
    </xf>
    <xf numFmtId="0" fontId="2" fillId="0" borderId="35" xfId="1" applyFont="1" applyBorder="1" applyAlignment="1">
      <alignment horizontal="center" vertical="center"/>
    </xf>
    <xf numFmtId="0" fontId="2" fillId="0" borderId="36" xfId="1" applyFont="1" applyBorder="1" applyAlignment="1">
      <alignment vertical="center"/>
    </xf>
    <xf numFmtId="179" fontId="2" fillId="0" borderId="37" xfId="1" applyNumberFormat="1" applyFont="1" applyBorder="1" applyAlignment="1">
      <alignment horizontal="center" vertical="top"/>
    </xf>
    <xf numFmtId="0" fontId="2" fillId="0" borderId="35" xfId="0" applyFont="1" applyBorder="1" applyAlignment="1"/>
    <xf numFmtId="180" fontId="7" fillId="0" borderId="22" xfId="0" quotePrefix="1" applyNumberFormat="1" applyFont="1" applyBorder="1" applyAlignment="1">
      <alignment horizontal="center"/>
    </xf>
    <xf numFmtId="181" fontId="7" fillId="0" borderId="15" xfId="0" quotePrefix="1" applyNumberFormat="1" applyFont="1" applyBorder="1" applyAlignment="1">
      <alignment horizontal="center"/>
    </xf>
    <xf numFmtId="182" fontId="2" fillId="0" borderId="26" xfId="0" applyNumberFormat="1" applyFont="1" applyBorder="1" applyAlignment="1">
      <alignment horizontal="center"/>
    </xf>
    <xf numFmtId="183" fontId="2" fillId="0" borderId="21" xfId="0" applyNumberFormat="1" applyFont="1" applyBorder="1" applyAlignment="1">
      <alignment horizontal="center"/>
    </xf>
    <xf numFmtId="184" fontId="2" fillId="0" borderId="22" xfId="0" applyNumberFormat="1" applyFont="1" applyBorder="1" applyAlignment="1">
      <alignment horizontal="center"/>
    </xf>
    <xf numFmtId="185" fontId="2" fillId="0" borderId="21" xfId="0" quotePrefix="1" applyNumberFormat="1" applyFont="1" applyBorder="1" applyAlignment="1">
      <alignment horizontal="center"/>
    </xf>
    <xf numFmtId="185" fontId="2" fillId="0" borderId="22" xfId="0" quotePrefix="1" applyNumberFormat="1" applyFont="1" applyBorder="1" applyAlignment="1">
      <alignment horizontal="center"/>
    </xf>
    <xf numFmtId="0" fontId="2" fillId="0" borderId="38" xfId="0" applyNumberFormat="1" applyFont="1" applyBorder="1" applyAlignment="1">
      <alignment vertical="center"/>
    </xf>
    <xf numFmtId="0" fontId="2" fillId="0" borderId="39" xfId="0" applyNumberFormat="1" applyFont="1" applyBorder="1" applyAlignment="1">
      <alignment vertical="center"/>
    </xf>
    <xf numFmtId="0" fontId="2" fillId="0" borderId="38" xfId="1" applyNumberFormat="1" applyFont="1" applyBorder="1" applyAlignment="1">
      <alignment vertical="center"/>
    </xf>
    <xf numFmtId="0" fontId="2" fillId="0" borderId="41" xfId="1" applyNumberFormat="1" applyFont="1" applyBorder="1" applyAlignment="1">
      <alignment vertical="center"/>
    </xf>
    <xf numFmtId="0" fontId="2" fillId="0" borderId="0" xfId="1" applyNumberFormat="1" applyFont="1" applyAlignment="1"/>
    <xf numFmtId="0" fontId="2" fillId="0" borderId="0" xfId="1" applyNumberFormat="1" applyFont="1" applyBorder="1" applyAlignment="1"/>
    <xf numFmtId="0" fontId="2" fillId="0" borderId="0" xfId="1" applyNumberFormat="1" applyFont="1" applyAlignment="1" applyProtection="1"/>
    <xf numFmtId="0" fontId="2" fillId="0" borderId="0" xfId="1" applyNumberFormat="1" applyFont="1" applyBorder="1" applyProtection="1"/>
    <xf numFmtId="0" fontId="2" fillId="0" borderId="0" xfId="1" applyNumberFormat="1" applyFont="1" applyBorder="1"/>
    <xf numFmtId="0" fontId="2" fillId="0" borderId="0" xfId="1" applyNumberFormat="1" applyFont="1" applyBorder="1" applyAlignment="1" applyProtection="1"/>
    <xf numFmtId="0" fontId="2" fillId="0" borderId="0" xfId="1" applyFont="1" applyFill="1" applyBorder="1" applyAlignment="1">
      <alignment shrinkToFit="1"/>
    </xf>
    <xf numFmtId="0" fontId="2" fillId="0" borderId="0" xfId="1" applyNumberFormat="1" applyFont="1" applyFill="1" applyBorder="1" applyAlignment="1"/>
    <xf numFmtId="176" fontId="2" fillId="0" borderId="0" xfId="1" applyNumberFormat="1" applyFont="1" applyBorder="1" applyAlignment="1"/>
    <xf numFmtId="0" fontId="2" fillId="0" borderId="0" xfId="1" quotePrefix="1" applyNumberFormat="1" applyFont="1" applyBorder="1" applyAlignment="1"/>
    <xf numFmtId="0" fontId="2" fillId="0" borderId="0" xfId="1" quotePrefix="1" applyNumberFormat="1" applyFont="1" applyBorder="1" applyAlignment="1">
      <alignment vertical="center"/>
    </xf>
    <xf numFmtId="0" fontId="2" fillId="0" borderId="0" xfId="1" applyNumberFormat="1" applyFont="1" applyAlignment="1">
      <alignment horizontal="center" vertical="center"/>
    </xf>
    <xf numFmtId="0" fontId="2" fillId="0" borderId="42" xfId="1" applyNumberFormat="1" applyFont="1" applyBorder="1" applyAlignment="1">
      <alignment horizontal="left" vertical="center"/>
    </xf>
    <xf numFmtId="0" fontId="2" fillId="0" borderId="42" xfId="1" applyNumberFormat="1" applyFont="1" applyBorder="1" applyAlignment="1">
      <alignment horizontal="right" vertical="center"/>
    </xf>
    <xf numFmtId="0" fontId="2" fillId="0" borderId="8" xfId="1" applyNumberFormat="1" applyFont="1" applyBorder="1" applyAlignment="1">
      <alignment horizontal="centerContinuous" vertical="center" wrapText="1"/>
    </xf>
    <xf numFmtId="0" fontId="2" fillId="0" borderId="9" xfId="1" applyNumberFormat="1" applyFont="1" applyBorder="1" applyAlignment="1">
      <alignment horizontal="centerContinuous" vertical="center" wrapText="1"/>
    </xf>
    <xf numFmtId="0" fontId="2" fillId="0" borderId="12" xfId="1" applyNumberFormat="1" applyFont="1" applyBorder="1" applyAlignment="1">
      <alignment horizontal="left" vertical="center" wrapText="1"/>
    </xf>
    <xf numFmtId="0" fontId="2" fillId="0" borderId="10" xfId="1" applyNumberFormat="1" applyFont="1" applyBorder="1" applyAlignment="1">
      <alignment horizontal="left" vertical="center" wrapText="1"/>
    </xf>
    <xf numFmtId="0" fontId="2" fillId="0" borderId="13" xfId="1" applyNumberFormat="1" applyFont="1" applyBorder="1" applyAlignment="1">
      <alignment horizontal="left" vertical="center" wrapText="1"/>
    </xf>
    <xf numFmtId="177" fontId="2" fillId="0" borderId="27" xfId="1" applyNumberFormat="1" applyFont="1" applyFill="1" applyBorder="1" applyAlignment="1">
      <alignment horizontal="center" vertical="top" shrinkToFit="1"/>
    </xf>
    <xf numFmtId="177" fontId="2" fillId="0" borderId="27" xfId="1" applyNumberFormat="1" applyFont="1" applyBorder="1" applyAlignment="1">
      <alignment horizontal="center" vertical="top" shrinkToFit="1"/>
    </xf>
    <xf numFmtId="0" fontId="2" fillId="0" borderId="13" xfId="1" applyFont="1" applyBorder="1" applyAlignment="1">
      <alignment vertical="center"/>
    </xf>
    <xf numFmtId="179" fontId="2" fillId="0" borderId="37" xfId="1" applyNumberFormat="1" applyFont="1" applyBorder="1" applyAlignment="1">
      <alignment horizontal="center" vertical="top" shrinkToFit="1"/>
    </xf>
    <xf numFmtId="0" fontId="2" fillId="0" borderId="34" xfId="1" applyNumberFormat="1" applyFont="1" applyBorder="1" applyAlignment="1">
      <alignment vertical="center"/>
    </xf>
    <xf numFmtId="0" fontId="2" fillId="0" borderId="35" xfId="0" applyNumberFormat="1" applyFont="1" applyBorder="1" applyAlignment="1">
      <alignment vertical="center"/>
    </xf>
    <xf numFmtId="186" fontId="2" fillId="0" borderId="26" xfId="0" applyNumberFormat="1" applyFont="1" applyBorder="1" applyAlignment="1">
      <alignment vertical="center"/>
    </xf>
    <xf numFmtId="186" fontId="2" fillId="0" borderId="21" xfId="0" applyNumberFormat="1" applyFont="1" applyBorder="1" applyAlignment="1">
      <alignment vertical="center"/>
    </xf>
    <xf numFmtId="187" fontId="2" fillId="0" borderId="21" xfId="0" applyNumberFormat="1" applyFont="1" applyBorder="1" applyAlignment="1">
      <alignment vertical="center"/>
    </xf>
    <xf numFmtId="188" fontId="2" fillId="0" borderId="21" xfId="0" applyNumberFormat="1" applyFont="1" applyBorder="1" applyAlignment="1">
      <alignment vertical="center"/>
    </xf>
    <xf numFmtId="189" fontId="2" fillId="0" borderId="21" xfId="0" applyNumberFormat="1" applyFont="1" applyBorder="1" applyAlignment="1">
      <alignment vertical="center"/>
    </xf>
    <xf numFmtId="0" fontId="2" fillId="0" borderId="21" xfId="0" applyNumberFormat="1" applyFont="1" applyBorder="1" applyAlignment="1">
      <alignment vertical="center"/>
    </xf>
    <xf numFmtId="0" fontId="2" fillId="0" borderId="21" xfId="0" applyFont="1" applyBorder="1" applyAlignment="1">
      <alignment vertical="center"/>
    </xf>
    <xf numFmtId="0" fontId="2" fillId="0" borderId="43" xfId="1" applyNumberFormat="1" applyFont="1" applyBorder="1" applyAlignment="1">
      <alignment vertical="center"/>
    </xf>
    <xf numFmtId="0" fontId="2" fillId="0" borderId="9" xfId="0" applyNumberFormat="1" applyFont="1" applyBorder="1" applyAlignment="1">
      <alignment vertical="center"/>
    </xf>
    <xf numFmtId="0" fontId="2" fillId="0" borderId="46" xfId="1" applyNumberFormat="1" applyFont="1" applyBorder="1" applyAlignment="1">
      <alignment vertical="center"/>
    </xf>
    <xf numFmtId="0" fontId="2" fillId="0" borderId="41" xfId="0" applyNumberFormat="1" applyFont="1" applyBorder="1" applyAlignment="1">
      <alignment vertical="center"/>
    </xf>
    <xf numFmtId="0" fontId="0" fillId="0" borderId="0" xfId="0" applyNumberFormat="1" applyAlignment="1">
      <alignment horizontal="left"/>
    </xf>
    <xf numFmtId="0" fontId="2" fillId="0" borderId="0" xfId="1" applyFont="1" applyAlignment="1">
      <alignment vertical="center"/>
    </xf>
    <xf numFmtId="0" fontId="2" fillId="0" borderId="0" xfId="1" applyFont="1" applyBorder="1" applyAlignment="1">
      <alignment vertical="center"/>
    </xf>
    <xf numFmtId="0" fontId="2" fillId="0" borderId="0" xfId="1" applyFont="1" applyAlignment="1" applyProtection="1">
      <alignment vertical="center"/>
    </xf>
    <xf numFmtId="190" fontId="2" fillId="0" borderId="0" xfId="1" applyNumberFormat="1" applyFont="1" applyAlignment="1">
      <alignment vertical="center"/>
    </xf>
    <xf numFmtId="191" fontId="2" fillId="0" borderId="0" xfId="1" applyNumberFormat="1" applyFont="1" applyAlignment="1">
      <alignment vertical="center"/>
    </xf>
    <xf numFmtId="192" fontId="2" fillId="0" borderId="0" xfId="1" applyNumberFormat="1" applyFont="1" applyBorder="1" applyAlignment="1">
      <alignment vertical="center"/>
    </xf>
    <xf numFmtId="192" fontId="2" fillId="0" borderId="0" xfId="1" quotePrefix="1" applyNumberFormat="1" applyFont="1" applyBorder="1" applyAlignment="1">
      <alignment vertical="center"/>
    </xf>
    <xf numFmtId="193" fontId="2" fillId="0" borderId="0" xfId="1" applyNumberFormat="1" applyFont="1" applyAlignment="1" applyProtection="1">
      <alignment vertical="center"/>
    </xf>
    <xf numFmtId="0" fontId="4" fillId="0" borderId="0" xfId="1" applyFont="1" applyAlignment="1">
      <alignment vertical="center"/>
    </xf>
    <xf numFmtId="190" fontId="2" fillId="0" borderId="0" xfId="1" applyNumberFormat="1" applyFont="1" applyBorder="1" applyAlignment="1">
      <alignment vertical="center"/>
    </xf>
    <xf numFmtId="191" fontId="2" fillId="0" borderId="0" xfId="1" applyNumberFormat="1" applyFont="1" applyBorder="1" applyAlignment="1">
      <alignment vertical="center"/>
    </xf>
    <xf numFmtId="192" fontId="2" fillId="0" borderId="0" xfId="1" applyNumberFormat="1" applyFont="1" applyAlignment="1" applyProtection="1">
      <alignment vertical="center"/>
    </xf>
    <xf numFmtId="192" fontId="2" fillId="0" borderId="0" xfId="1" applyNumberFormat="1" applyFont="1" applyBorder="1" applyAlignment="1"/>
    <xf numFmtId="0" fontId="2" fillId="0" borderId="0" xfId="1" applyFont="1" applyAlignment="1"/>
    <xf numFmtId="190" fontId="2" fillId="0" borderId="0" xfId="1" applyNumberFormat="1" applyFont="1" applyAlignment="1"/>
    <xf numFmtId="191" fontId="2" fillId="0" borderId="0" xfId="1" applyNumberFormat="1" applyFont="1" applyAlignment="1"/>
    <xf numFmtId="192" fontId="2" fillId="0" borderId="0" xfId="1" applyNumberFormat="1" applyFont="1" applyAlignment="1"/>
    <xf numFmtId="193" fontId="2" fillId="0" borderId="0" xfId="1" applyNumberFormat="1" applyFont="1" applyAlignment="1">
      <alignment horizontal="right"/>
    </xf>
    <xf numFmtId="0" fontId="2" fillId="0" borderId="0" xfId="1" applyFont="1" applyAlignment="1">
      <alignment vertical="center" wrapText="1"/>
    </xf>
    <xf numFmtId="190" fontId="2" fillId="0" borderId="48" xfId="1" applyNumberFormat="1" applyFont="1" applyFill="1" applyBorder="1" applyAlignment="1">
      <alignment horizontal="left" vertical="center" wrapText="1"/>
    </xf>
    <xf numFmtId="191" fontId="2" fillId="0" borderId="49" xfId="1" applyNumberFormat="1" applyFont="1" applyFill="1" applyBorder="1" applyAlignment="1">
      <alignment vertical="center" wrapText="1"/>
    </xf>
    <xf numFmtId="191" fontId="2" fillId="0" borderId="20" xfId="1" applyNumberFormat="1" applyFont="1" applyFill="1" applyBorder="1" applyAlignment="1">
      <alignment vertical="center" wrapText="1"/>
    </xf>
    <xf numFmtId="191" fontId="2" fillId="0" borderId="7" xfId="1" applyNumberFormat="1" applyFont="1" applyFill="1" applyBorder="1" applyAlignment="1">
      <alignment horizontal="left" vertical="center" wrapText="1"/>
    </xf>
    <xf numFmtId="192" fontId="2" fillId="0" borderId="7" xfId="1" applyNumberFormat="1" applyFont="1" applyFill="1" applyBorder="1" applyAlignment="1">
      <alignment horizontal="left" vertical="center" wrapText="1"/>
    </xf>
    <xf numFmtId="192" fontId="2" fillId="0" borderId="14" xfId="1" applyNumberFormat="1" applyFont="1" applyFill="1" applyBorder="1" applyAlignment="1">
      <alignment vertical="center" wrapText="1"/>
    </xf>
    <xf numFmtId="193" fontId="2" fillId="0" borderId="14" xfId="1" applyNumberFormat="1" applyFont="1" applyFill="1" applyBorder="1" applyAlignment="1">
      <alignment vertical="center" wrapText="1"/>
    </xf>
    <xf numFmtId="193" fontId="2" fillId="0" borderId="0" xfId="1" applyNumberFormat="1" applyFont="1" applyFill="1" applyBorder="1" applyAlignment="1">
      <alignment vertical="center" wrapText="1"/>
    </xf>
    <xf numFmtId="190" fontId="2" fillId="0" borderId="28" xfId="1" applyNumberFormat="1" applyFont="1" applyFill="1" applyBorder="1" applyAlignment="1">
      <alignment horizontal="left" vertical="center" wrapText="1"/>
    </xf>
    <xf numFmtId="191" fontId="2" fillId="0" borderId="6" xfId="1" applyNumberFormat="1" applyFont="1" applyFill="1" applyBorder="1" applyAlignment="1">
      <alignment vertical="center" wrapText="1"/>
    </xf>
    <xf numFmtId="191" fontId="2" fillId="0" borderId="29" xfId="1" applyNumberFormat="1" applyFont="1" applyFill="1" applyBorder="1" applyAlignment="1">
      <alignment horizontal="left" vertical="center" wrapText="1"/>
    </xf>
    <xf numFmtId="192" fontId="2" fillId="0" borderId="29" xfId="1" applyNumberFormat="1" applyFont="1" applyFill="1" applyBorder="1" applyAlignment="1">
      <alignment horizontal="left" vertical="center" wrapText="1"/>
    </xf>
    <xf numFmtId="192" fontId="2" fillId="0" borderId="30" xfId="0" applyNumberFormat="1" applyFont="1" applyFill="1" applyBorder="1" applyAlignment="1">
      <alignment vertical="center" wrapText="1"/>
    </xf>
    <xf numFmtId="193" fontId="2" fillId="0" borderId="30" xfId="0" applyNumberFormat="1" applyFont="1" applyFill="1" applyBorder="1" applyAlignment="1">
      <alignment vertical="center" wrapText="1"/>
    </xf>
    <xf numFmtId="193" fontId="2" fillId="0" borderId="0" xfId="0" applyNumberFormat="1" applyFont="1" applyFill="1" applyBorder="1" applyAlignment="1">
      <alignment vertical="center" wrapText="1"/>
    </xf>
    <xf numFmtId="194" fontId="7" fillId="0" borderId="0" xfId="4" quotePrefix="1" applyNumberFormat="1" applyFont="1" applyBorder="1" applyAlignment="1">
      <alignment vertical="center"/>
    </xf>
    <xf numFmtId="0" fontId="2" fillId="0" borderId="0" xfId="1" applyFont="1"/>
    <xf numFmtId="194" fontId="7" fillId="0" borderId="0" xfId="4" quotePrefix="1" applyNumberFormat="1" applyFont="1" applyBorder="1" applyAlignment="1">
      <alignment horizontal="right" vertical="top"/>
    </xf>
    <xf numFmtId="0" fontId="2" fillId="0" borderId="13" xfId="1" applyFont="1" applyBorder="1" applyAlignment="1"/>
    <xf numFmtId="0" fontId="2" fillId="0" borderId="30" xfId="1" applyFont="1" applyBorder="1" applyAlignment="1"/>
    <xf numFmtId="0" fontId="2" fillId="0" borderId="0" xfId="1" applyFont="1" applyProtection="1"/>
    <xf numFmtId="0" fontId="2" fillId="0" borderId="0" xfId="1" applyFont="1" applyAlignment="1" applyProtection="1"/>
    <xf numFmtId="179" fontId="2" fillId="0" borderId="35" xfId="1" applyNumberFormat="1" applyFont="1" applyBorder="1" applyAlignment="1">
      <alignment horizontal="center" vertical="top" shrinkToFit="1"/>
    </xf>
    <xf numFmtId="195" fontId="7" fillId="0" borderId="12" xfId="4" quotePrefix="1" applyNumberFormat="1" applyFont="1" applyBorder="1" applyAlignment="1">
      <alignment horizontal="right" vertical="top"/>
    </xf>
    <xf numFmtId="196" fontId="7" fillId="0" borderId="10" xfId="4" quotePrefix="1" applyNumberFormat="1" applyFont="1" applyBorder="1" applyAlignment="1">
      <alignment horizontal="right" vertical="top"/>
    </xf>
    <xf numFmtId="197" fontId="7" fillId="0" borderId="10" xfId="4" quotePrefix="1" applyNumberFormat="1" applyFont="1" applyBorder="1" applyAlignment="1">
      <alignment horizontal="right" vertical="top"/>
    </xf>
    <xf numFmtId="178" fontId="7" fillId="0" borderId="10" xfId="4" quotePrefix="1" applyNumberFormat="1" applyFont="1" applyBorder="1" applyAlignment="1">
      <alignment horizontal="right" vertical="top"/>
    </xf>
    <xf numFmtId="197" fontId="7" fillId="0" borderId="10" xfId="4" quotePrefix="1" applyNumberFormat="1" applyFont="1" applyFill="1" applyBorder="1" applyAlignment="1">
      <alignment horizontal="right" vertical="top"/>
    </xf>
    <xf numFmtId="196" fontId="7" fillId="0" borderId="0" xfId="4" quotePrefix="1" applyNumberFormat="1" applyFont="1" applyBorder="1" applyAlignment="1">
      <alignment horizontal="right" vertical="top"/>
    </xf>
    <xf numFmtId="0" fontId="2" fillId="0" borderId="39" xfId="0" applyNumberFormat="1" applyFont="1" applyBorder="1" applyAlignment="1"/>
    <xf numFmtId="0" fontId="2" fillId="0" borderId="19" xfId="1" applyNumberFormat="1" applyFont="1" applyBorder="1" applyAlignment="1">
      <alignment horizontal="center" vertical="center"/>
    </xf>
    <xf numFmtId="0" fontId="2" fillId="0" borderId="16"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0" xfId="1" applyNumberFormat="1" applyFont="1" applyFill="1" applyBorder="1" applyAlignment="1">
      <alignment vertical="center"/>
    </xf>
    <xf numFmtId="193" fontId="2" fillId="0" borderId="0" xfId="1" applyNumberFormat="1" applyFont="1" applyAlignment="1" applyProtection="1"/>
    <xf numFmtId="0" fontId="2" fillId="0" borderId="0" xfId="1" applyFont="1" applyBorder="1" applyAlignment="1"/>
    <xf numFmtId="0" fontId="0" fillId="0" borderId="0" xfId="0" applyAlignment="1">
      <alignment shrinkToFit="1"/>
    </xf>
    <xf numFmtId="190" fontId="2" fillId="0" borderId="0" xfId="1" applyNumberFormat="1" applyFont="1" applyBorder="1" applyAlignment="1"/>
    <xf numFmtId="191" fontId="2" fillId="0" borderId="0" xfId="1" applyNumberFormat="1" applyFont="1" applyBorder="1" applyAlignment="1"/>
    <xf numFmtId="192" fontId="2" fillId="0" borderId="0" xfId="1" quotePrefix="1" applyNumberFormat="1" applyFont="1" applyBorder="1" applyAlignment="1"/>
    <xf numFmtId="0" fontId="2" fillId="0" borderId="0" xfId="1" applyFont="1" applyAlignment="1">
      <alignment horizontal="center"/>
    </xf>
    <xf numFmtId="0" fontId="2" fillId="0" borderId="0" xfId="1" applyFont="1" applyAlignment="1">
      <alignment horizontal="center" vertical="center"/>
    </xf>
    <xf numFmtId="0" fontId="7" fillId="0" borderId="33" xfId="4" quotePrefix="1" applyNumberFormat="1" applyFont="1" applyBorder="1" applyAlignment="1">
      <alignment horizontal="center" vertical="center"/>
    </xf>
    <xf numFmtId="0" fontId="7" fillId="0" borderId="20" xfId="4" quotePrefix="1" applyNumberFormat="1" applyFont="1" applyBorder="1" applyAlignment="1">
      <alignment horizontal="center" vertical="center"/>
    </xf>
    <xf numFmtId="0" fontId="0" fillId="0" borderId="20" xfId="4" quotePrefix="1" applyNumberFormat="1" applyFont="1" applyBorder="1" applyAlignment="1">
      <alignment horizontal="center" vertical="center"/>
    </xf>
    <xf numFmtId="0" fontId="7" fillId="0" borderId="45" xfId="4" quotePrefix="1" applyNumberFormat="1" applyFont="1" applyBorder="1" applyAlignment="1">
      <alignment horizontal="center" vertical="center"/>
    </xf>
    <xf numFmtId="0" fontId="7" fillId="0" borderId="7" xfId="4" quotePrefix="1" applyNumberFormat="1" applyFont="1" applyBorder="1" applyAlignment="1">
      <alignment horizontal="center" vertical="center"/>
    </xf>
    <xf numFmtId="0" fontId="0" fillId="0" borderId="7" xfId="4" quotePrefix="1" applyNumberFormat="1" applyFont="1" applyBorder="1" applyAlignment="1">
      <alignment horizontal="center" vertical="center"/>
    </xf>
    <xf numFmtId="0" fontId="7" fillId="0" borderId="26" xfId="4" quotePrefix="1" applyNumberFormat="1" applyFont="1" applyBorder="1" applyAlignment="1">
      <alignment horizontal="center" vertical="center"/>
    </xf>
    <xf numFmtId="0" fontId="7" fillId="0" borderId="21" xfId="4" quotePrefix="1" applyNumberFormat="1" applyFont="1" applyBorder="1" applyAlignment="1">
      <alignment horizontal="center" vertical="center"/>
    </xf>
    <xf numFmtId="0" fontId="7" fillId="0" borderId="22" xfId="4" quotePrefix="1" applyNumberFormat="1" applyFont="1" applyBorder="1" applyAlignment="1">
      <alignment horizontal="center" vertical="center"/>
    </xf>
    <xf numFmtId="0" fontId="0" fillId="0" borderId="22" xfId="4" quotePrefix="1" applyNumberFormat="1" applyFont="1" applyBorder="1" applyAlignment="1">
      <alignment horizontal="center" vertical="center"/>
    </xf>
    <xf numFmtId="0" fontId="7" fillId="0" borderId="28" xfId="4" quotePrefix="1" applyNumberFormat="1" applyFont="1" applyBorder="1" applyAlignment="1">
      <alignment horizontal="center" vertical="top"/>
    </xf>
    <xf numFmtId="0" fontId="7" fillId="0" borderId="30" xfId="4" quotePrefix="1" applyNumberFormat="1" applyFont="1" applyBorder="1" applyAlignment="1">
      <alignment horizontal="center" vertical="top"/>
    </xf>
    <xf numFmtId="0" fontId="7" fillId="0" borderId="19" xfId="4" quotePrefix="1" applyNumberFormat="1" applyFont="1" applyBorder="1" applyAlignment="1">
      <alignment horizontal="center" vertical="center"/>
    </xf>
    <xf numFmtId="0" fontId="7" fillId="0" borderId="16" xfId="4" quotePrefix="1" applyNumberFormat="1" applyFont="1" applyBorder="1" applyAlignment="1">
      <alignment horizontal="center" vertical="center"/>
    </xf>
    <xf numFmtId="0" fontId="0" fillId="0" borderId="16" xfId="4" quotePrefix="1" applyNumberFormat="1" applyFont="1" applyBorder="1" applyAlignment="1">
      <alignment horizontal="center" vertical="center"/>
    </xf>
    <xf numFmtId="0" fontId="7" fillId="0" borderId="28" xfId="4" quotePrefix="1" applyNumberFormat="1" applyFont="1" applyFill="1" applyBorder="1" applyAlignment="1">
      <alignment horizontal="center" vertical="top"/>
    </xf>
    <xf numFmtId="0" fontId="7" fillId="0" borderId="31" xfId="4" quotePrefix="1" applyNumberFormat="1" applyFont="1" applyBorder="1" applyAlignment="1">
      <alignment horizontal="center" vertical="center"/>
    </xf>
    <xf numFmtId="0" fontId="7" fillId="0" borderId="44" xfId="4" quotePrefix="1" applyNumberFormat="1" applyFont="1" applyBorder="1" applyAlignment="1">
      <alignment horizontal="center" vertical="center"/>
    </xf>
    <xf numFmtId="0" fontId="7" fillId="0" borderId="44" xfId="3" quotePrefix="1" applyNumberFormat="1" applyFont="1" applyBorder="1" applyAlignment="1">
      <alignment horizontal="center" vertical="center"/>
    </xf>
    <xf numFmtId="0" fontId="7" fillId="0" borderId="44" xfId="3" applyNumberFormat="1" applyFont="1" applyBorder="1" applyAlignment="1">
      <alignment horizontal="center" vertical="center"/>
    </xf>
    <xf numFmtId="0" fontId="0" fillId="0" borderId="44" xfId="3" applyNumberFormat="1" applyFont="1" applyBorder="1" applyAlignment="1">
      <alignment horizontal="center" vertical="center"/>
    </xf>
    <xf numFmtId="0" fontId="7" fillId="0" borderId="24" xfId="4" quotePrefix="1" applyNumberFormat="1" applyFont="1" applyBorder="1" applyAlignment="1">
      <alignment horizontal="center" vertical="center"/>
    </xf>
    <xf numFmtId="0" fontId="7" fillId="0" borderId="24" xfId="3" quotePrefix="1" applyNumberFormat="1" applyFont="1" applyBorder="1" applyAlignment="1">
      <alignment horizontal="center" vertical="center"/>
    </xf>
    <xf numFmtId="0" fontId="7" fillId="0" borderId="17" xfId="3" applyNumberFormat="1" applyFont="1" applyBorder="1" applyAlignment="1">
      <alignment horizontal="center" vertical="center"/>
    </xf>
    <xf numFmtId="0" fontId="0" fillId="0" borderId="17" xfId="3" applyNumberFormat="1" applyFont="1" applyBorder="1" applyAlignment="1">
      <alignment horizontal="center" vertical="center"/>
    </xf>
    <xf numFmtId="0" fontId="7" fillId="0" borderId="24" xfId="3" applyNumberFormat="1" applyFont="1" applyBorder="1" applyAlignment="1">
      <alignment horizontal="center" vertical="center" shrinkToFit="1"/>
    </xf>
    <xf numFmtId="0" fontId="7" fillId="0" borderId="14" xfId="4" quotePrefix="1" applyNumberFormat="1" applyFont="1" applyBorder="1" applyAlignment="1">
      <alignment horizontal="center" vertical="center"/>
    </xf>
    <xf numFmtId="0" fontId="7" fillId="0" borderId="14" xfId="3" quotePrefix="1" applyNumberFormat="1" applyFont="1" applyBorder="1" applyAlignment="1">
      <alignment horizontal="center" vertical="center"/>
    </xf>
    <xf numFmtId="0" fontId="7" fillId="0" borderId="13" xfId="3" applyNumberFormat="1" applyFont="1" applyBorder="1" applyAlignment="1">
      <alignment horizontal="center" vertical="center"/>
    </xf>
    <xf numFmtId="0" fontId="0" fillId="0" borderId="13" xfId="3" applyNumberFormat="1" applyFont="1" applyBorder="1" applyAlignment="1">
      <alignment horizontal="center" vertical="center"/>
    </xf>
    <xf numFmtId="0" fontId="7" fillId="0" borderId="14" xfId="3" applyNumberFormat="1" applyFont="1" applyBorder="1" applyAlignment="1">
      <alignment horizontal="center" vertical="center" shrinkToFit="1"/>
    </xf>
    <xf numFmtId="0" fontId="7" fillId="0" borderId="21" xfId="3" applyNumberFormat="1" applyFont="1" applyBorder="1" applyAlignment="1">
      <alignment horizontal="center" vertical="center"/>
    </xf>
    <xf numFmtId="0" fontId="0" fillId="0" borderId="21" xfId="3" applyNumberFormat="1" applyFont="1" applyBorder="1" applyAlignment="1">
      <alignment horizontal="center" vertical="center"/>
    </xf>
    <xf numFmtId="0" fontId="7" fillId="0" borderId="21" xfId="3" quotePrefix="1" applyNumberFormat="1" applyFont="1" applyBorder="1" applyAlignment="1">
      <alignment horizontal="center" vertical="center"/>
    </xf>
    <xf numFmtId="0" fontId="7" fillId="0" borderId="21" xfId="3" applyNumberFormat="1" applyFont="1" applyBorder="1" applyAlignment="1">
      <alignment horizontal="center" vertical="center" shrinkToFit="1"/>
    </xf>
    <xf numFmtId="0" fontId="7" fillId="0" borderId="30" xfId="0" quotePrefix="1" applyNumberFormat="1" applyFont="1" applyFill="1" applyBorder="1" applyAlignment="1">
      <alignment horizontal="center" vertical="top"/>
    </xf>
    <xf numFmtId="0" fontId="0" fillId="0" borderId="24" xfId="3" quotePrefix="1" applyNumberFormat="1" applyFont="1" applyBorder="1" applyAlignment="1">
      <alignment horizontal="center" vertical="center"/>
    </xf>
    <xf numFmtId="0" fontId="7" fillId="0" borderId="44" xfId="3" applyNumberFormat="1" applyFont="1" applyBorder="1" applyAlignment="1">
      <alignment horizontal="center" vertical="center" shrinkToFit="1"/>
    </xf>
    <xf numFmtId="0" fontId="7" fillId="0" borderId="30" xfId="0" quotePrefix="1" applyNumberFormat="1" applyFont="1" applyBorder="1" applyAlignment="1">
      <alignment horizontal="center" vertical="center"/>
    </xf>
    <xf numFmtId="0" fontId="0" fillId="0" borderId="14" xfId="3" quotePrefix="1" applyNumberFormat="1" applyFont="1" applyBorder="1" applyAlignment="1">
      <alignment horizontal="center" vertical="center"/>
    </xf>
    <xf numFmtId="0" fontId="0" fillId="0" borderId="21" xfId="3" quotePrefix="1" applyNumberFormat="1" applyFont="1" applyBorder="1" applyAlignment="1">
      <alignment horizontal="center" vertical="center"/>
    </xf>
    <xf numFmtId="0" fontId="0" fillId="0" borderId="30" xfId="0" quotePrefix="1" applyNumberFormat="1" applyFont="1" applyFill="1" applyBorder="1" applyAlignment="1">
      <alignment horizontal="center" vertical="top"/>
    </xf>
    <xf numFmtId="0" fontId="0" fillId="0" borderId="16" xfId="3" applyNumberFormat="1" applyFont="1" applyBorder="1" applyAlignment="1">
      <alignment horizontal="center" vertical="center"/>
    </xf>
    <xf numFmtId="0" fontId="0" fillId="0" borderId="19" xfId="3" applyNumberFormat="1" applyFont="1" applyFill="1" applyBorder="1" applyAlignment="1">
      <alignment horizontal="center" vertical="center"/>
    </xf>
    <xf numFmtId="0" fontId="0" fillId="0" borderId="10" xfId="3" applyNumberFormat="1" applyFont="1" applyFill="1" applyBorder="1" applyAlignment="1">
      <alignment horizontal="center" vertical="center"/>
    </xf>
    <xf numFmtId="0" fontId="0" fillId="0" borderId="22" xfId="3" applyNumberFormat="1" applyFont="1" applyFill="1" applyBorder="1" applyAlignment="1">
      <alignment horizontal="center" vertical="center"/>
    </xf>
    <xf numFmtId="0" fontId="0" fillId="0" borderId="27" xfId="0" quotePrefix="1" applyNumberFormat="1" applyFont="1" applyFill="1" applyBorder="1" applyAlignment="1">
      <alignment horizontal="center" vertical="top"/>
    </xf>
    <xf numFmtId="0" fontId="0" fillId="0" borderId="29" xfId="0" quotePrefix="1" applyNumberFormat="1" applyFont="1" applyFill="1" applyBorder="1" applyAlignment="1">
      <alignment horizontal="center" vertical="top"/>
    </xf>
    <xf numFmtId="0" fontId="0" fillId="0" borderId="26" xfId="3" applyNumberFormat="1" applyFont="1" applyFill="1" applyBorder="1" applyAlignment="1">
      <alignment horizontal="center" vertical="center"/>
    </xf>
    <xf numFmtId="0" fontId="0" fillId="0" borderId="22" xfId="3" applyNumberFormat="1" applyFont="1" applyBorder="1" applyAlignment="1">
      <alignment horizontal="center" vertical="center"/>
    </xf>
    <xf numFmtId="0" fontId="7" fillId="0" borderId="16" xfId="2" applyNumberFormat="1" applyFont="1" applyBorder="1" applyAlignment="1">
      <alignment horizontal="center" vertical="center"/>
    </xf>
    <xf numFmtId="0" fontId="7" fillId="0" borderId="17" xfId="2" applyNumberFormat="1" applyFont="1" applyBorder="1" applyAlignment="1">
      <alignment horizontal="center" vertical="center"/>
    </xf>
    <xf numFmtId="0" fontId="7" fillId="0" borderId="18" xfId="2" applyNumberFormat="1" applyFont="1" applyBorder="1" applyAlignment="1">
      <alignment horizontal="center" vertical="center"/>
    </xf>
    <xf numFmtId="0" fontId="7" fillId="0" borderId="19" xfId="3" applyNumberFormat="1" applyFont="1" applyBorder="1" applyAlignment="1">
      <alignment horizontal="center" vertical="center"/>
    </xf>
    <xf numFmtId="0" fontId="7" fillId="0" borderId="16" xfId="3" applyNumberFormat="1" applyFont="1" applyBorder="1" applyAlignment="1">
      <alignment horizontal="center" vertical="center"/>
    </xf>
    <xf numFmtId="0" fontId="7" fillId="0" borderId="22" xfId="3" applyNumberFormat="1" applyFont="1" applyBorder="1" applyAlignment="1">
      <alignment horizontal="center" vertical="center"/>
    </xf>
    <xf numFmtId="0" fontId="7" fillId="0" borderId="23" xfId="2" applyNumberFormat="1" applyFont="1" applyBorder="1" applyAlignment="1">
      <alignment horizontal="center" vertical="center"/>
    </xf>
    <xf numFmtId="0" fontId="7" fillId="0" borderId="24" xfId="3" applyNumberFormat="1" applyFont="1" applyBorder="1" applyAlignment="1">
      <alignment horizontal="center" vertical="center"/>
    </xf>
    <xf numFmtId="0" fontId="7" fillId="0" borderId="20" xfId="3" applyNumberFormat="1" applyFont="1" applyBorder="1" applyAlignment="1">
      <alignment horizontal="center" vertical="center"/>
    </xf>
    <xf numFmtId="0" fontId="7" fillId="0" borderId="10" xfId="2" applyNumberFormat="1" applyFont="1" applyBorder="1" applyAlignment="1">
      <alignment horizontal="center" vertical="center"/>
    </xf>
    <xf numFmtId="0" fontId="7" fillId="0" borderId="13" xfId="2" applyNumberFormat="1" applyFont="1" applyBorder="1" applyAlignment="1">
      <alignment horizontal="center" vertical="center"/>
    </xf>
    <xf numFmtId="0" fontId="7" fillId="0" borderId="25" xfId="2" applyNumberFormat="1" applyFont="1" applyBorder="1" applyAlignment="1">
      <alignment horizontal="center" vertical="center"/>
    </xf>
    <xf numFmtId="0" fontId="7" fillId="0" borderId="12" xfId="3" applyNumberFormat="1" applyFont="1" applyBorder="1" applyAlignment="1">
      <alignment horizontal="center" vertical="center"/>
    </xf>
    <xf numFmtId="0" fontId="7" fillId="0" borderId="10" xfId="3" applyNumberFormat="1" applyFont="1" applyBorder="1" applyAlignment="1">
      <alignment horizontal="center" vertical="center"/>
    </xf>
    <xf numFmtId="0" fontId="7" fillId="0" borderId="14" xfId="3" applyNumberFormat="1" applyFont="1" applyBorder="1" applyAlignment="1">
      <alignment horizontal="center" vertical="center"/>
    </xf>
    <xf numFmtId="0" fontId="7" fillId="0" borderId="7" xfId="3" applyNumberFormat="1" applyFont="1" applyBorder="1" applyAlignment="1">
      <alignment horizontal="center" vertical="center"/>
    </xf>
    <xf numFmtId="0" fontId="7" fillId="0" borderId="26" xfId="2" applyNumberFormat="1" applyFont="1" applyFill="1" applyBorder="1" applyAlignment="1">
      <alignment horizontal="center" vertical="center"/>
    </xf>
    <xf numFmtId="0" fontId="7" fillId="0" borderId="21"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0" fontId="7" fillId="0" borderId="26" xfId="3" applyNumberFormat="1" applyFont="1" applyFill="1" applyBorder="1" applyAlignment="1">
      <alignment horizontal="center" vertical="center"/>
    </xf>
    <xf numFmtId="0" fontId="7" fillId="0" borderId="22" xfId="3" applyNumberFormat="1" applyFont="1" applyFill="1" applyBorder="1" applyAlignment="1">
      <alignment horizontal="center" vertical="center"/>
    </xf>
    <xf numFmtId="0" fontId="7" fillId="0" borderId="22" xfId="4" quotePrefix="1" applyNumberFormat="1" applyFont="1" applyFill="1" applyBorder="1" applyAlignment="1">
      <alignment horizontal="center" vertical="center"/>
    </xf>
    <xf numFmtId="0" fontId="7" fillId="0" borderId="21" xfId="3" applyNumberFormat="1" applyFont="1" applyFill="1" applyBorder="1" applyAlignment="1">
      <alignment horizontal="center" vertical="center"/>
    </xf>
    <xf numFmtId="0" fontId="7" fillId="0" borderId="31" xfId="2" applyNumberFormat="1" applyFont="1" applyFill="1" applyBorder="1" applyAlignment="1">
      <alignment horizontal="center" vertical="center"/>
    </xf>
    <xf numFmtId="0" fontId="7" fillId="0" borderId="32" xfId="2" applyNumberFormat="1" applyFont="1" applyFill="1" applyBorder="1" applyAlignment="1">
      <alignment horizontal="center" vertical="center"/>
    </xf>
    <xf numFmtId="0" fontId="7" fillId="0" borderId="18" xfId="2" applyNumberFormat="1" applyFont="1" applyFill="1" applyBorder="1" applyAlignment="1">
      <alignment horizontal="center" vertical="center"/>
    </xf>
    <xf numFmtId="0" fontId="0" fillId="0" borderId="16" xfId="3" applyNumberFormat="1" applyFont="1" applyFill="1" applyBorder="1" applyAlignment="1">
      <alignment horizontal="center" vertical="center"/>
    </xf>
    <xf numFmtId="0" fontId="7" fillId="0" borderId="16" xfId="3" applyNumberFormat="1" applyFont="1" applyFill="1" applyBorder="1" applyAlignment="1">
      <alignment horizontal="center" vertical="center"/>
    </xf>
    <xf numFmtId="0" fontId="7" fillId="0" borderId="20" xfId="4" quotePrefix="1" applyNumberFormat="1" applyFont="1" applyFill="1" applyBorder="1" applyAlignment="1">
      <alignment horizontal="center" vertical="center"/>
    </xf>
    <xf numFmtId="0" fontId="7" fillId="0" borderId="24" xfId="3" applyNumberFormat="1" applyFont="1" applyFill="1" applyBorder="1" applyAlignment="1">
      <alignment horizontal="center" vertical="center"/>
    </xf>
    <xf numFmtId="0" fontId="7" fillId="0" borderId="33" xfId="2" applyNumberFormat="1" applyFont="1" applyFill="1" applyBorder="1" applyAlignment="1">
      <alignment horizontal="center" vertical="center"/>
    </xf>
    <xf numFmtId="0" fontId="7" fillId="0" borderId="20" xfId="2" applyNumberFormat="1" applyFont="1" applyFill="1" applyBorder="1" applyAlignment="1">
      <alignment horizontal="center" vertical="center"/>
    </xf>
    <xf numFmtId="0" fontId="7" fillId="0" borderId="23" xfId="2" applyNumberFormat="1" applyFont="1" applyFill="1" applyBorder="1" applyAlignment="1">
      <alignment horizontal="center" vertical="center"/>
    </xf>
    <xf numFmtId="0" fontId="7" fillId="0" borderId="19" xfId="3" applyNumberFormat="1" applyFont="1" applyFill="1" applyBorder="1" applyAlignment="1">
      <alignment horizontal="center" vertical="center"/>
    </xf>
    <xf numFmtId="0" fontId="7" fillId="0" borderId="3" xfId="2" applyNumberFormat="1" applyFont="1" applyFill="1" applyBorder="1" applyAlignment="1">
      <alignment horizontal="center" vertical="center"/>
    </xf>
    <xf numFmtId="0" fontId="7" fillId="0" borderId="4" xfId="2" applyNumberFormat="1" applyFont="1" applyFill="1" applyBorder="1" applyAlignment="1">
      <alignment horizontal="center" vertical="center"/>
    </xf>
    <xf numFmtId="0" fontId="7" fillId="0" borderId="5" xfId="2" applyNumberFormat="1" applyFont="1" applyFill="1" applyBorder="1" applyAlignment="1">
      <alignment horizontal="center" vertical="center"/>
    </xf>
    <xf numFmtId="0" fontId="7" fillId="0" borderId="12" xfId="3" applyNumberFormat="1" applyFont="1" applyFill="1" applyBorder="1" applyAlignment="1">
      <alignment horizontal="center" vertical="center"/>
    </xf>
    <xf numFmtId="0" fontId="7" fillId="0" borderId="10" xfId="3" applyNumberFormat="1" applyFont="1" applyFill="1" applyBorder="1" applyAlignment="1">
      <alignment horizontal="center" vertical="center"/>
    </xf>
    <xf numFmtId="0" fontId="7" fillId="0" borderId="7" xfId="4" quotePrefix="1" applyNumberFormat="1" applyFont="1" applyFill="1" applyBorder="1" applyAlignment="1">
      <alignment horizontal="center" vertical="center"/>
    </xf>
    <xf numFmtId="0" fontId="7" fillId="0" borderId="14" xfId="3" applyNumberFormat="1" applyFont="1" applyFill="1" applyBorder="1" applyAlignment="1">
      <alignment horizontal="center" vertical="center"/>
    </xf>
    <xf numFmtId="0" fontId="7" fillId="0" borderId="22" xfId="2" applyNumberFormat="1" applyFont="1" applyFill="1" applyBorder="1" applyAlignment="1">
      <alignment horizontal="center" vertical="center"/>
    </xf>
    <xf numFmtId="0" fontId="0" fillId="0" borderId="28" xfId="0" quotePrefix="1" applyNumberFormat="1" applyFont="1" applyFill="1" applyBorder="1" applyAlignment="1">
      <alignment horizontal="center" vertical="top"/>
    </xf>
    <xf numFmtId="0" fontId="7" fillId="0" borderId="21" xfId="2" applyNumberFormat="1" applyFont="1" applyBorder="1" applyAlignment="1">
      <alignment horizontal="center" vertical="center"/>
    </xf>
    <xf numFmtId="0" fontId="7" fillId="0" borderId="15" xfId="2" applyNumberFormat="1" applyFont="1" applyBorder="1" applyAlignment="1">
      <alignment horizontal="center" vertical="center"/>
    </xf>
    <xf numFmtId="0" fontId="2" fillId="0" borderId="40" xfId="1" applyNumberFormat="1" applyFont="1" applyBorder="1" applyAlignment="1">
      <alignment horizontal="center" vertical="center"/>
    </xf>
    <xf numFmtId="0" fontId="2" fillId="0" borderId="17" xfId="1" applyNumberFormat="1" applyFont="1" applyBorder="1" applyAlignment="1">
      <alignment horizontal="center" vertical="center"/>
    </xf>
    <xf numFmtId="0" fontId="2" fillId="0" borderId="17" xfId="1" quotePrefix="1" applyNumberFormat="1" applyFont="1" applyBorder="1" applyAlignment="1">
      <alignment horizontal="center" vertical="center"/>
    </xf>
    <xf numFmtId="0" fontId="2" fillId="0" borderId="16" xfId="1" quotePrefix="1" applyNumberFormat="1" applyFont="1" applyBorder="1" applyAlignment="1">
      <alignment horizontal="center" vertical="center"/>
    </xf>
    <xf numFmtId="0" fontId="2" fillId="0" borderId="16" xfId="1" applyNumberFormat="1" applyFont="1" applyFill="1" applyBorder="1" applyAlignment="1">
      <alignment horizontal="center" vertical="center"/>
    </xf>
    <xf numFmtId="0" fontId="2" fillId="0" borderId="40" xfId="1" applyNumberFormat="1" applyFont="1" applyFill="1" applyBorder="1" applyAlignment="1">
      <alignment horizontal="center" vertical="center"/>
    </xf>
    <xf numFmtId="0" fontId="2" fillId="0" borderId="19" xfId="1" applyNumberFormat="1" applyFont="1" applyFill="1" applyBorder="1" applyAlignment="1">
      <alignment horizontal="center" vertical="center"/>
    </xf>
    <xf numFmtId="0" fontId="2" fillId="0" borderId="17" xfId="1" applyNumberFormat="1" applyFont="1" applyFill="1" applyBorder="1" applyAlignment="1">
      <alignment horizontal="center" vertical="center"/>
    </xf>
    <xf numFmtId="0" fontId="2" fillId="0" borderId="12" xfId="1" applyNumberFormat="1" applyFont="1" applyBorder="1" applyAlignment="1">
      <alignment horizontal="center" vertical="center"/>
    </xf>
    <xf numFmtId="0" fontId="2" fillId="0" borderId="13" xfId="1" applyNumberFormat="1" applyFont="1" applyBorder="1" applyAlignment="1">
      <alignment horizontal="center" vertical="center"/>
    </xf>
    <xf numFmtId="0" fontId="2" fillId="0" borderId="13" xfId="1" applyNumberFormat="1" applyFont="1" applyFill="1" applyBorder="1" applyAlignment="1">
      <alignment horizontal="center" vertical="center"/>
    </xf>
    <xf numFmtId="0" fontId="2" fillId="0" borderId="33" xfId="1" applyNumberFormat="1" applyFont="1" applyBorder="1" applyAlignment="1">
      <alignment horizontal="center" vertical="center"/>
    </xf>
    <xf numFmtId="0" fontId="2" fillId="0" borderId="24" xfId="1" applyNumberFormat="1" applyFont="1" applyBorder="1" applyAlignment="1">
      <alignment horizontal="center" vertical="center"/>
    </xf>
    <xf numFmtId="0" fontId="2" fillId="0" borderId="24" xfId="1" applyNumberFormat="1" applyFont="1" applyBorder="1" applyAlignment="1" applyProtection="1">
      <alignment horizontal="center" vertical="center"/>
    </xf>
    <xf numFmtId="198" fontId="7" fillId="0" borderId="21" xfId="3" applyNumberFormat="1" applyFont="1" applyFill="1" applyBorder="1" applyAlignment="1">
      <alignment horizontal="center" vertical="center"/>
    </xf>
    <xf numFmtId="198" fontId="7" fillId="0" borderId="24" xfId="3" applyNumberFormat="1" applyFont="1" applyFill="1" applyBorder="1" applyAlignment="1">
      <alignment horizontal="center" vertical="center"/>
    </xf>
    <xf numFmtId="198" fontId="7" fillId="0" borderId="24" xfId="3" applyNumberFormat="1" applyFont="1" applyBorder="1" applyAlignment="1">
      <alignment horizontal="center" vertical="center"/>
    </xf>
    <xf numFmtId="199" fontId="7" fillId="0" borderId="31" xfId="2" applyNumberFormat="1" applyFont="1" applyFill="1" applyBorder="1" applyAlignment="1">
      <alignment horizontal="center" vertical="center"/>
    </xf>
    <xf numFmtId="199" fontId="7" fillId="0" borderId="26" xfId="2" applyNumberFormat="1" applyFont="1" applyFill="1" applyBorder="1" applyAlignment="1">
      <alignment horizontal="center" vertical="center"/>
    </xf>
    <xf numFmtId="199" fontId="7" fillId="0" borderId="10" xfId="2" applyNumberFormat="1" applyFont="1" applyFill="1" applyBorder="1" applyAlignment="1">
      <alignment horizontal="center" vertical="center"/>
    </xf>
    <xf numFmtId="199" fontId="7" fillId="0" borderId="17" xfId="2" applyNumberFormat="1" applyFont="1" applyBorder="1" applyAlignment="1">
      <alignment horizontal="center" vertical="center"/>
    </xf>
    <xf numFmtId="2" fontId="7" fillId="0" borderId="21" xfId="2" applyNumberFormat="1" applyFont="1" applyFill="1" applyBorder="1" applyAlignment="1">
      <alignment horizontal="center" vertical="center"/>
    </xf>
    <xf numFmtId="2" fontId="7" fillId="0" borderId="32" xfId="2" applyNumberFormat="1" applyFont="1" applyFill="1" applyBorder="1" applyAlignment="1">
      <alignment horizontal="center" vertical="center"/>
    </xf>
    <xf numFmtId="2" fontId="7" fillId="0" borderId="4" xfId="2" applyNumberFormat="1" applyFont="1" applyFill="1" applyBorder="1" applyAlignment="1">
      <alignment horizontal="center" vertical="center"/>
    </xf>
    <xf numFmtId="2" fontId="7" fillId="0" borderId="22" xfId="2" applyNumberFormat="1" applyFont="1" applyFill="1" applyBorder="1" applyAlignment="1">
      <alignment horizontal="center" vertical="center"/>
    </xf>
    <xf numFmtId="2" fontId="7" fillId="0" borderId="19" xfId="3" applyNumberFormat="1" applyFont="1" applyFill="1" applyBorder="1" applyAlignment="1">
      <alignment horizontal="center" vertical="center"/>
    </xf>
    <xf numFmtId="2" fontId="7" fillId="0" borderId="10" xfId="3" applyNumberFormat="1" applyFont="1" applyBorder="1" applyAlignment="1">
      <alignment horizontal="center" vertical="center"/>
    </xf>
    <xf numFmtId="2" fontId="7" fillId="0" borderId="10" xfId="3" applyNumberFormat="1" applyFont="1" applyFill="1" applyBorder="1" applyAlignment="1">
      <alignment horizontal="center" vertical="center"/>
    </xf>
    <xf numFmtId="2" fontId="7" fillId="0" borderId="20" xfId="4" quotePrefix="1" applyNumberFormat="1" applyFont="1" applyFill="1" applyBorder="1" applyAlignment="1">
      <alignment horizontal="center" vertical="center"/>
    </xf>
    <xf numFmtId="2" fontId="7" fillId="0" borderId="7" xfId="4" quotePrefix="1" applyNumberFormat="1" applyFont="1" applyFill="1" applyBorder="1" applyAlignment="1">
      <alignment horizontal="center" vertical="center"/>
    </xf>
    <xf numFmtId="2" fontId="7" fillId="0" borderId="20" xfId="4" quotePrefix="1" applyNumberFormat="1" applyFont="1" applyBorder="1" applyAlignment="1">
      <alignment horizontal="center" vertical="center"/>
    </xf>
    <xf numFmtId="199" fontId="7" fillId="0" borderId="22" xfId="3" applyNumberFormat="1" applyFont="1" applyBorder="1" applyAlignment="1">
      <alignment horizontal="center" vertical="center"/>
    </xf>
    <xf numFmtId="199" fontId="7" fillId="0" borderId="21" xfId="4" quotePrefix="1" applyNumberFormat="1" applyFont="1" applyBorder="1" applyAlignment="1">
      <alignment horizontal="center" vertical="center"/>
    </xf>
    <xf numFmtId="199" fontId="7" fillId="0" borderId="14" xfId="4" quotePrefix="1" applyNumberFormat="1" applyFont="1" applyBorder="1" applyAlignment="1">
      <alignment horizontal="center" vertical="center"/>
    </xf>
    <xf numFmtId="199" fontId="7" fillId="0" borderId="45" xfId="4" quotePrefix="1" applyNumberFormat="1" applyFont="1" applyBorder="1" applyAlignment="1">
      <alignment horizontal="center" vertical="center"/>
    </xf>
    <xf numFmtId="199" fontId="7" fillId="0" borderId="24" xfId="4" quotePrefix="1" applyNumberFormat="1" applyFont="1" applyBorder="1" applyAlignment="1">
      <alignment horizontal="center" vertical="center"/>
    </xf>
    <xf numFmtId="2" fontId="7" fillId="0" borderId="13" xfId="3" applyNumberFormat="1" applyFont="1" applyBorder="1" applyAlignment="1">
      <alignment horizontal="center" vertical="center"/>
    </xf>
    <xf numFmtId="2" fontId="7" fillId="0" borderId="17" xfId="3" applyNumberFormat="1" applyFont="1" applyBorder="1" applyAlignment="1">
      <alignment horizontal="center" vertical="center"/>
    </xf>
    <xf numFmtId="2" fontId="7" fillId="0" borderId="24" xfId="3" quotePrefix="1" applyNumberFormat="1" applyFont="1" applyBorder="1" applyAlignment="1">
      <alignment horizontal="center" vertical="center"/>
    </xf>
    <xf numFmtId="2" fontId="7" fillId="0" borderId="14" xfId="3" applyNumberFormat="1" applyFont="1" applyBorder="1" applyAlignment="1">
      <alignment horizontal="center" vertical="center" shrinkToFit="1"/>
    </xf>
    <xf numFmtId="2" fontId="7" fillId="0" borderId="24" xfId="3" applyNumberFormat="1" applyFont="1" applyBorder="1" applyAlignment="1">
      <alignment horizontal="center" vertical="center" shrinkToFit="1"/>
    </xf>
    <xf numFmtId="2" fontId="7" fillId="0" borderId="44" xfId="3" applyNumberFormat="1" applyFont="1" applyBorder="1" applyAlignment="1">
      <alignment horizontal="center" vertical="center"/>
    </xf>
    <xf numFmtId="2" fontId="7" fillId="0" borderId="7" xfId="4" quotePrefix="1" applyNumberFormat="1" applyFont="1" applyBorder="1" applyAlignment="1">
      <alignment horizontal="center" vertical="center"/>
    </xf>
    <xf numFmtId="199" fontId="7" fillId="0" borderId="7" xfId="4" quotePrefix="1" applyNumberFormat="1" applyFont="1" applyBorder="1" applyAlignment="1">
      <alignment horizontal="center" vertical="center"/>
    </xf>
    <xf numFmtId="2" fontId="7" fillId="0" borderId="22" xfId="4" quotePrefix="1" applyNumberFormat="1" applyFont="1" applyBorder="1" applyAlignment="1">
      <alignment horizontal="center" vertical="center"/>
    </xf>
    <xf numFmtId="2" fontId="7" fillId="0" borderId="33" xfId="2" applyNumberFormat="1" applyFont="1" applyFill="1" applyBorder="1" applyAlignment="1">
      <alignment horizontal="center" vertical="center"/>
    </xf>
    <xf numFmtId="2" fontId="7" fillId="0" borderId="10" xfId="2" applyNumberFormat="1" applyFont="1" applyFill="1" applyBorder="1" applyAlignment="1">
      <alignment horizontal="center" vertical="center"/>
    </xf>
    <xf numFmtId="2" fontId="7" fillId="0" borderId="26" xfId="4" quotePrefix="1" applyNumberFormat="1" applyFont="1" applyBorder="1" applyAlignment="1">
      <alignment horizontal="center" vertical="center"/>
    </xf>
    <xf numFmtId="0" fontId="2" fillId="0" borderId="1"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0" borderId="8" xfId="1" applyFont="1" applyBorder="1" applyAlignment="1">
      <alignment horizontal="center" vertical="center"/>
    </xf>
    <xf numFmtId="0" fontId="2" fillId="0" borderId="47"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0" fillId="0" borderId="28" xfId="2" quotePrefix="1" applyNumberFormat="1" applyFont="1" applyFill="1" applyBorder="1" applyAlignment="1">
      <alignment horizontal="center" vertical="top"/>
    </xf>
    <xf numFmtId="0" fontId="0" fillId="0" borderId="30" xfId="3" quotePrefix="1" applyNumberFormat="1" applyFont="1" applyFill="1" applyBorder="1" applyAlignment="1">
      <alignment horizontal="center" vertical="top"/>
    </xf>
    <xf numFmtId="0" fontId="0" fillId="0" borderId="29" xfId="4" quotePrefix="1" applyNumberFormat="1" applyFont="1" applyBorder="1" applyAlignment="1">
      <alignment horizontal="center" vertical="top"/>
    </xf>
    <xf numFmtId="0" fontId="0" fillId="0" borderId="30" xfId="4" quotePrefix="1" applyNumberFormat="1" applyFont="1" applyBorder="1" applyAlignment="1">
      <alignment horizontal="center" vertical="top"/>
    </xf>
    <xf numFmtId="0" fontId="0" fillId="0" borderId="28" xfId="4" quotePrefix="1" applyNumberFormat="1" applyFont="1" applyBorder="1" applyAlignment="1">
      <alignment horizontal="center" vertical="top"/>
    </xf>
    <xf numFmtId="0" fontId="0" fillId="0" borderId="29" xfId="4" quotePrefix="1" applyNumberFormat="1" applyFont="1" applyFill="1" applyBorder="1" applyAlignment="1">
      <alignment horizontal="center" vertical="top"/>
    </xf>
  </cellXfs>
  <cellStyles count="5">
    <cellStyle name="標準" xfId="0" builtinId="0"/>
    <cellStyle name="標準_8月" xfId="2"/>
    <cellStyle name="標準_総括" xfId="1"/>
    <cellStyle name="標準_地点別" xfId="3"/>
    <cellStyle name="標準_物質別"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35519;&#26619;&#20418;&#65288;H20&#65374;)/&#65308;&#37325;&#35201;&#65310;&#26377;&#23475;&#12487;&#12540;&#12479;&#12458;&#12524;&#12531;&#12472;&#26412;(H17&#65374;/R03&#12458;&#12524;&#12531;&#12472;&#26412;&#21407;&#31295;/&#8546;&#12288;&#32076;&#24180;&#22577;/&#26377;&#23475;(2021,R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等"/>
      <sheetName val="作業チェック　注意"/>
      <sheetName val="粉じん入力用"/>
      <sheetName val="4月生"/>
      <sheetName val="5月生"/>
      <sheetName val="6月生"/>
      <sheetName val="7月生"/>
      <sheetName val="8月生"/>
      <sheetName val="9月生"/>
      <sheetName val="10月生"/>
      <sheetName val="11月生"/>
      <sheetName val="12月生"/>
      <sheetName val="1月生"/>
      <sheetName val="2月生"/>
      <sheetName val="3月生"/>
      <sheetName val="4月"/>
      <sheetName val="5月"/>
      <sheetName val="6月"/>
      <sheetName val="7月"/>
      <sheetName val="8月"/>
      <sheetName val="9月"/>
      <sheetName val="10月"/>
      <sheetName val="11月"/>
      <sheetName val="12月"/>
      <sheetName val="1月"/>
      <sheetName val="2月"/>
      <sheetName val="3月"/>
      <sheetName val="優先取組物質"/>
      <sheetName val="優先取組物質 (2)"/>
      <sheetName val="その他の物質"/>
      <sheetName val="表5-1(1), (2) 総括表"/>
      <sheetName val="表5-1(3), (4) 総括表"/>
      <sheetName val="図5-1 平均グラフ"/>
      <sheetName val="資料1-2 年平均"/>
      <sheetName val="物質別(生)"/>
      <sheetName val="資料1-3 物質別"/>
      <sheetName val="地点別(生)"/>
      <sheetName val="資料1-4 地点別"/>
      <sheetName val="環境省報告下限値"/>
      <sheetName val="環境省報告測定値"/>
    </sheetNames>
    <sheetDataSet>
      <sheetData sheetId="0">
        <row r="3">
          <cell r="B3">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9">
          <cell r="C9" t="str">
            <v>中央区晴海</v>
          </cell>
        </row>
        <row r="10">
          <cell r="C10" t="str">
            <v>国設東京新宿</v>
          </cell>
        </row>
        <row r="11">
          <cell r="C11" t="str">
            <v>目黒区碑文谷</v>
          </cell>
        </row>
        <row r="12">
          <cell r="C12" t="str">
            <v>大田区東糀谷</v>
          </cell>
        </row>
        <row r="13">
          <cell r="C13" t="str">
            <v>板橋区氷川町</v>
          </cell>
        </row>
        <row r="14">
          <cell r="C14" t="str">
            <v>練馬区石神井町</v>
          </cell>
        </row>
        <row r="15">
          <cell r="C15" t="str">
            <v>足立区西新井</v>
          </cell>
        </row>
        <row r="16">
          <cell r="C16" t="str">
            <v>江戸川区春江町</v>
          </cell>
        </row>
        <row r="18">
          <cell r="C18" t="str">
            <v>八王子市片倉町</v>
          </cell>
        </row>
        <row r="19">
          <cell r="C19" t="str">
            <v>八王子市大楽寺町</v>
          </cell>
        </row>
        <row r="20">
          <cell r="C20" t="str">
            <v>小金井市貫井北町</v>
          </cell>
        </row>
        <row r="21">
          <cell r="C21" t="str">
            <v>東大和市奈良橋</v>
          </cell>
        </row>
        <row r="24">
          <cell r="C24" t="str">
            <v>京葉道路亀戸</v>
          </cell>
        </row>
        <row r="25">
          <cell r="C25" t="str">
            <v>環八通り八幡山</v>
          </cell>
        </row>
      </sheetData>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tabSelected="1" view="pageBreakPreview" zoomScaleNormal="50" zoomScaleSheetLayoutView="100" workbookViewId="0">
      <pane xSplit="3" ySplit="5" topLeftCell="D6" activePane="bottomRight" state="frozen"/>
      <selection activeCell="U28" sqref="U28"/>
      <selection pane="topRight" activeCell="U28" sqref="U28"/>
      <selection pane="bottomLeft" activeCell="U28" sqref="U28"/>
      <selection pane="bottomRight" activeCell="D30" sqref="D30"/>
    </sheetView>
  </sheetViews>
  <sheetFormatPr defaultColWidth="9" defaultRowHeight="14.4" x14ac:dyDescent="0.2"/>
  <cols>
    <col min="1" max="1" width="1.6640625" style="4" customWidth="1"/>
    <col min="2" max="2" width="3.6640625" style="4" customWidth="1"/>
    <col min="3" max="3" width="20.6640625" style="71" customWidth="1"/>
    <col min="4" max="7" width="8.44140625" style="4" customWidth="1"/>
    <col min="8" max="9" width="10.44140625" style="4" bestFit="1" customWidth="1"/>
    <col min="10" max="10" width="8.44140625" style="4" customWidth="1"/>
    <col min="11" max="13" width="8.44140625" style="5" customWidth="1"/>
    <col min="14" max="15" width="8.44140625" style="10" customWidth="1"/>
    <col min="16" max="16384" width="9" style="5"/>
  </cols>
  <sheetData>
    <row r="1" spans="1:15" x14ac:dyDescent="0.2">
      <c r="A1" s="1"/>
      <c r="B1" s="2"/>
      <c r="C1" s="2"/>
      <c r="D1" s="2"/>
      <c r="E1" s="2"/>
      <c r="F1" s="2"/>
      <c r="G1" s="2"/>
      <c r="H1" s="2"/>
      <c r="I1" s="3"/>
      <c r="N1" s="6"/>
      <c r="O1" s="6"/>
    </row>
    <row r="2" spans="1:15" s="4" customFormat="1" ht="16.2" x14ac:dyDescent="0.2">
      <c r="B2" s="7" t="str">
        <f>"令和"&amp; DBCS([1]基本データ等!$B$3-2018) &amp;"年度　揮発性有機化合物の測定結果（年平均値）"</f>
        <v>令和３年度　揮発性有機化合物の測定結果（年平均値）</v>
      </c>
      <c r="N2" s="8"/>
      <c r="O2" s="8"/>
    </row>
    <row r="3" spans="1:15" s="9" customFormat="1" ht="16.8" x14ac:dyDescent="0.2">
      <c r="A3" s="4"/>
      <c r="B3" s="4"/>
      <c r="C3" s="1"/>
      <c r="D3" s="4"/>
      <c r="E3" s="4"/>
      <c r="F3" s="4"/>
      <c r="I3" s="4"/>
      <c r="J3" s="4"/>
      <c r="N3" s="10"/>
      <c r="O3" s="11" t="s">
        <v>0</v>
      </c>
    </row>
    <row r="4" spans="1:15" s="18" customFormat="1" ht="53.25" customHeight="1" thickBot="1" x14ac:dyDescent="0.25">
      <c r="A4" s="12"/>
      <c r="B4" s="301" t="s">
        <v>1</v>
      </c>
      <c r="C4" s="302"/>
      <c r="D4" s="13" t="s">
        <v>2</v>
      </c>
      <c r="E4" s="14" t="s">
        <v>3</v>
      </c>
      <c r="F4" s="14" t="s">
        <v>4</v>
      </c>
      <c r="G4" s="15" t="s">
        <v>5</v>
      </c>
      <c r="H4" s="13" t="s">
        <v>6</v>
      </c>
      <c r="I4" s="16" t="s">
        <v>7</v>
      </c>
      <c r="J4" s="16" t="s">
        <v>8</v>
      </c>
      <c r="K4" s="14" t="s">
        <v>9</v>
      </c>
      <c r="L4" s="14" t="s">
        <v>10</v>
      </c>
      <c r="M4" s="16" t="s">
        <v>11</v>
      </c>
      <c r="N4" s="17" t="s">
        <v>12</v>
      </c>
      <c r="O4" s="17" t="s">
        <v>13</v>
      </c>
    </row>
    <row r="5" spans="1:15" s="18" customFormat="1" ht="39.9" hidden="1" customHeight="1" thickTop="1" thickBot="1" x14ac:dyDescent="0.25">
      <c r="A5" s="12"/>
      <c r="B5" s="19"/>
      <c r="C5" s="20"/>
      <c r="D5" s="21"/>
      <c r="E5" s="21"/>
      <c r="F5" s="21"/>
      <c r="G5" s="22"/>
      <c r="H5" s="23"/>
      <c r="I5" s="21"/>
      <c r="J5" s="21"/>
      <c r="K5" s="21"/>
      <c r="L5" s="24"/>
      <c r="M5" s="25"/>
      <c r="N5" s="26"/>
      <c r="O5" s="26"/>
    </row>
    <row r="6" spans="1:15" s="4" customFormat="1" ht="32.1" customHeight="1" thickTop="1" x14ac:dyDescent="0.2">
      <c r="A6" s="9"/>
      <c r="B6" s="27"/>
      <c r="C6" s="28" t="str">
        <f>'[1]資料1-3 物質別'!C9</f>
        <v>中央区晴海</v>
      </c>
      <c r="D6" s="208">
        <v>1.1000000000000001</v>
      </c>
      <c r="E6" s="209">
        <v>0.71</v>
      </c>
      <c r="F6" s="209">
        <v>0.17</v>
      </c>
      <c r="G6" s="210">
        <v>1.4</v>
      </c>
      <c r="H6" s="211">
        <v>0.22</v>
      </c>
      <c r="I6" s="212">
        <v>0.06</v>
      </c>
      <c r="J6" s="212">
        <v>0.26</v>
      </c>
      <c r="K6" s="212">
        <v>0.13</v>
      </c>
      <c r="L6" s="159">
        <v>0.21</v>
      </c>
      <c r="M6" s="189">
        <v>8.8999999999999996E-2</v>
      </c>
      <c r="N6" s="213">
        <v>1.5</v>
      </c>
      <c r="O6" s="213">
        <v>5.5</v>
      </c>
    </row>
    <row r="7" spans="1:15" s="4" customFormat="1" ht="32.1" customHeight="1" x14ac:dyDescent="0.2">
      <c r="B7" s="29"/>
      <c r="C7" s="30" t="str">
        <f>'[1]資料1-3 物質別'!C10</f>
        <v>国設東京新宿</v>
      </c>
      <c r="D7" s="208">
        <v>0.85</v>
      </c>
      <c r="E7" s="209">
        <v>0.66</v>
      </c>
      <c r="F7" s="209">
        <v>0.19</v>
      </c>
      <c r="G7" s="214">
        <v>1.7</v>
      </c>
      <c r="H7" s="211">
        <v>0.14000000000000001</v>
      </c>
      <c r="I7" s="212">
        <v>0.03</v>
      </c>
      <c r="J7" s="212">
        <v>0.25</v>
      </c>
      <c r="K7" s="212">
        <v>0.12</v>
      </c>
      <c r="L7" s="159">
        <v>0.13</v>
      </c>
      <c r="M7" s="269">
        <v>7.0000000000000007E-2</v>
      </c>
      <c r="N7" s="216">
        <v>1.5</v>
      </c>
      <c r="O7" s="216">
        <v>5.0999999999999996</v>
      </c>
    </row>
    <row r="8" spans="1:15" s="4" customFormat="1" ht="32.1" customHeight="1" x14ac:dyDescent="0.2">
      <c r="B8" s="29"/>
      <c r="C8" s="30" t="str">
        <f>'[1]資料1-3 物質別'!C11</f>
        <v>目黒区碑文谷</v>
      </c>
      <c r="D8" s="208">
        <v>0.86</v>
      </c>
      <c r="E8" s="209">
        <v>0.61</v>
      </c>
      <c r="F8" s="209">
        <v>0.18</v>
      </c>
      <c r="G8" s="214">
        <v>1.5</v>
      </c>
      <c r="H8" s="211">
        <v>0.12</v>
      </c>
      <c r="I8" s="200" t="s">
        <v>95</v>
      </c>
      <c r="J8" s="212">
        <v>0.24</v>
      </c>
      <c r="K8" s="212">
        <v>0.12</v>
      </c>
      <c r="L8" s="159">
        <v>0.12</v>
      </c>
      <c r="M8" s="215">
        <v>7.5999999999999998E-2</v>
      </c>
      <c r="N8" s="216">
        <v>1.4</v>
      </c>
      <c r="O8" s="216">
        <v>5.2</v>
      </c>
    </row>
    <row r="9" spans="1:15" s="4" customFormat="1" ht="32.1" customHeight="1" x14ac:dyDescent="0.2">
      <c r="B9" s="29" t="s">
        <v>14</v>
      </c>
      <c r="C9" s="30" t="str">
        <f>'[1]資料1-3 物質別'!C12</f>
        <v>大田区東糀谷</v>
      </c>
      <c r="D9" s="208">
        <v>1.7</v>
      </c>
      <c r="E9" s="273">
        <v>4</v>
      </c>
      <c r="F9" s="209">
        <v>0.16</v>
      </c>
      <c r="G9" s="214">
        <v>1.7</v>
      </c>
      <c r="H9" s="211">
        <v>0.38</v>
      </c>
      <c r="I9" s="212">
        <v>0.05</v>
      </c>
      <c r="J9" s="212">
        <v>0.24</v>
      </c>
      <c r="K9" s="212">
        <v>0.11</v>
      </c>
      <c r="L9" s="159">
        <v>0.32</v>
      </c>
      <c r="M9" s="215">
        <v>9.8000000000000004E-2</v>
      </c>
      <c r="N9" s="216">
        <v>1.5</v>
      </c>
      <c r="O9" s="216">
        <v>7.2</v>
      </c>
    </row>
    <row r="10" spans="1:15" s="4" customFormat="1" ht="32.1" customHeight="1" x14ac:dyDescent="0.2">
      <c r="B10" s="29"/>
      <c r="C10" s="30" t="str">
        <f>'[1]資料1-3 物質別'!C13</f>
        <v>板橋区氷川町</v>
      </c>
      <c r="D10" s="208">
        <v>0.83</v>
      </c>
      <c r="E10" s="209">
        <v>0.85</v>
      </c>
      <c r="F10" s="209">
        <v>0.18</v>
      </c>
      <c r="G10" s="214">
        <v>1.6</v>
      </c>
      <c r="H10" s="211">
        <v>0.12</v>
      </c>
      <c r="I10" s="200" t="s">
        <v>95</v>
      </c>
      <c r="J10" s="212">
        <v>0.26</v>
      </c>
      <c r="K10" s="212">
        <v>0.12</v>
      </c>
      <c r="L10" s="283">
        <v>0.1</v>
      </c>
      <c r="M10" s="215">
        <v>7.5999999999999998E-2</v>
      </c>
      <c r="N10" s="216">
        <v>1.4</v>
      </c>
      <c r="O10" s="216">
        <v>6.9</v>
      </c>
    </row>
    <row r="11" spans="1:15" s="4" customFormat="1" ht="32.1" customHeight="1" x14ac:dyDescent="0.2">
      <c r="B11" s="29"/>
      <c r="C11" s="30" t="str">
        <f>'[1]資料1-3 物質別'!C14</f>
        <v>練馬区石神井町</v>
      </c>
      <c r="D11" s="208">
        <v>0.78</v>
      </c>
      <c r="E11" s="209">
        <v>0.98</v>
      </c>
      <c r="F11" s="209">
        <v>0.25</v>
      </c>
      <c r="G11" s="214">
        <v>1.7</v>
      </c>
      <c r="H11" s="211">
        <v>0.09</v>
      </c>
      <c r="I11" s="200" t="s">
        <v>95</v>
      </c>
      <c r="J11" s="212">
        <v>0.24</v>
      </c>
      <c r="K11" s="212">
        <v>0.11</v>
      </c>
      <c r="L11" s="283">
        <v>0.1</v>
      </c>
      <c r="M11" s="215">
        <v>6.6000000000000003E-2</v>
      </c>
      <c r="N11" s="216">
        <v>1.5</v>
      </c>
      <c r="O11" s="216">
        <v>5.7</v>
      </c>
    </row>
    <row r="12" spans="1:15" s="4" customFormat="1" ht="32.1" customHeight="1" x14ac:dyDescent="0.2">
      <c r="B12" s="29" t="s">
        <v>15</v>
      </c>
      <c r="C12" s="31" t="str">
        <f>'[1]資料1-3 物質別'!C15</f>
        <v>足立区西新井</v>
      </c>
      <c r="D12" s="208">
        <v>0.89</v>
      </c>
      <c r="E12" s="209">
        <v>1.6</v>
      </c>
      <c r="F12" s="209">
        <v>0.34</v>
      </c>
      <c r="G12" s="214">
        <v>1.9</v>
      </c>
      <c r="H12" s="211">
        <v>0.13</v>
      </c>
      <c r="I12" s="200" t="s">
        <v>95</v>
      </c>
      <c r="J12" s="212">
        <v>0.23</v>
      </c>
      <c r="K12" s="212">
        <v>0.12</v>
      </c>
      <c r="L12" s="159">
        <v>0.16</v>
      </c>
      <c r="M12" s="215">
        <v>8.3000000000000004E-2</v>
      </c>
      <c r="N12" s="216">
        <v>1.5</v>
      </c>
      <c r="O12" s="216">
        <v>8.8000000000000007</v>
      </c>
    </row>
    <row r="13" spans="1:15" s="4" customFormat="1" ht="32.1" customHeight="1" thickBot="1" x14ac:dyDescent="0.25">
      <c r="B13" s="29"/>
      <c r="C13" s="32" t="str">
        <f>'[1]資料1-3 物質別'!C16</f>
        <v>江戸川区春江町</v>
      </c>
      <c r="D13" s="217">
        <v>0.91</v>
      </c>
      <c r="E13" s="218">
        <v>0.88</v>
      </c>
      <c r="F13" s="218">
        <v>0.14000000000000001</v>
      </c>
      <c r="G13" s="219">
        <v>1.3</v>
      </c>
      <c r="H13" s="220">
        <v>0.13</v>
      </c>
      <c r="I13" s="221">
        <v>0.79</v>
      </c>
      <c r="J13" s="279">
        <v>0.2</v>
      </c>
      <c r="K13" s="221">
        <v>0.12</v>
      </c>
      <c r="L13" s="162">
        <v>0.16</v>
      </c>
      <c r="M13" s="222">
        <v>7.0999999999999994E-2</v>
      </c>
      <c r="N13" s="223">
        <v>1.4</v>
      </c>
      <c r="O13" s="223">
        <v>6.5</v>
      </c>
    </row>
    <row r="14" spans="1:15" s="4" customFormat="1" ht="32.1" customHeight="1" thickTop="1" x14ac:dyDescent="0.2">
      <c r="B14" s="29"/>
      <c r="C14" s="31" t="s">
        <v>16</v>
      </c>
      <c r="D14" s="224">
        <v>0.98</v>
      </c>
      <c r="E14" s="225">
        <v>1.3</v>
      </c>
      <c r="F14" s="274">
        <v>0.2</v>
      </c>
      <c r="G14" s="226">
        <v>1.6</v>
      </c>
      <c r="H14" s="227">
        <v>0.16</v>
      </c>
      <c r="I14" s="228">
        <v>0.13</v>
      </c>
      <c r="J14" s="228">
        <v>0.24</v>
      </c>
      <c r="K14" s="228">
        <v>0.12</v>
      </c>
      <c r="L14" s="229">
        <v>0.16</v>
      </c>
      <c r="M14" s="230">
        <v>7.8E-2</v>
      </c>
      <c r="N14" s="213">
        <v>1.5</v>
      </c>
      <c r="O14" s="213">
        <v>6.4</v>
      </c>
    </row>
    <row r="15" spans="1:15" s="4" customFormat="1" ht="24.75" customHeight="1" thickBot="1" x14ac:dyDescent="0.25">
      <c r="B15" s="29" t="s">
        <v>17</v>
      </c>
      <c r="C15" s="33" t="s">
        <v>18</v>
      </c>
      <c r="D15" s="307" t="s">
        <v>142</v>
      </c>
      <c r="E15" s="205" t="s">
        <v>143</v>
      </c>
      <c r="F15" s="205" t="s">
        <v>144</v>
      </c>
      <c r="G15" s="204" t="s">
        <v>145</v>
      </c>
      <c r="H15" s="250" t="s">
        <v>146</v>
      </c>
      <c r="I15" s="205" t="s">
        <v>147</v>
      </c>
      <c r="J15" s="205" t="s">
        <v>148</v>
      </c>
      <c r="K15" s="205" t="s">
        <v>149</v>
      </c>
      <c r="L15" s="205" t="s">
        <v>150</v>
      </c>
      <c r="M15" s="199" t="s">
        <v>151</v>
      </c>
      <c r="N15" s="199" t="s">
        <v>152</v>
      </c>
      <c r="O15" s="205" t="s">
        <v>153</v>
      </c>
    </row>
    <row r="16" spans="1:15" s="4" customFormat="1" ht="32.1" customHeight="1" thickTop="1" x14ac:dyDescent="0.2">
      <c r="B16" s="34"/>
      <c r="C16" s="35" t="str">
        <f>'[1]資料1-3 物質別'!C18</f>
        <v>八王子市片倉町</v>
      </c>
      <c r="D16" s="231">
        <v>0.72</v>
      </c>
      <c r="E16" s="232">
        <v>0.41</v>
      </c>
      <c r="F16" s="232">
        <v>0.09</v>
      </c>
      <c r="G16" s="233">
        <v>1.2</v>
      </c>
      <c r="H16" s="201" t="s">
        <v>94</v>
      </c>
      <c r="I16" s="234" t="s">
        <v>95</v>
      </c>
      <c r="J16" s="235">
        <v>0.17</v>
      </c>
      <c r="K16" s="235">
        <v>0.08</v>
      </c>
      <c r="L16" s="236">
        <v>7.0000000000000007E-2</v>
      </c>
      <c r="M16" s="237">
        <v>4.1000000000000002E-2</v>
      </c>
      <c r="N16" s="216">
        <v>1.5</v>
      </c>
      <c r="O16" s="216">
        <v>4.5</v>
      </c>
    </row>
    <row r="17" spans="1:15" s="4" customFormat="1" ht="32.1" customHeight="1" x14ac:dyDescent="0.2">
      <c r="B17" s="34"/>
      <c r="C17" s="35" t="str">
        <f>'[1]資料1-3 物質別'!C19</f>
        <v>八王子市大楽寺町</v>
      </c>
      <c r="D17" s="238">
        <v>0.64</v>
      </c>
      <c r="E17" s="239">
        <v>0.51</v>
      </c>
      <c r="F17" s="239">
        <v>0.12</v>
      </c>
      <c r="G17" s="240">
        <v>1.2</v>
      </c>
      <c r="H17" s="201" t="s">
        <v>94</v>
      </c>
      <c r="I17" s="234" t="s">
        <v>95</v>
      </c>
      <c r="J17" s="235">
        <v>0.14000000000000001</v>
      </c>
      <c r="K17" s="235">
        <v>7.0000000000000007E-2</v>
      </c>
      <c r="L17" s="236">
        <v>7.0000000000000007E-2</v>
      </c>
      <c r="M17" s="237">
        <v>4.7E-2</v>
      </c>
      <c r="N17" s="216">
        <v>1.4</v>
      </c>
      <c r="O17" s="216">
        <v>3.8</v>
      </c>
    </row>
    <row r="18" spans="1:15" s="4" customFormat="1" ht="32.1" customHeight="1" x14ac:dyDescent="0.2">
      <c r="B18" s="34"/>
      <c r="C18" s="35" t="str">
        <f>'[1]資料1-3 物質別'!C20</f>
        <v>小金井市貫井北町</v>
      </c>
      <c r="D18" s="298">
        <v>0.8</v>
      </c>
      <c r="E18" s="239">
        <v>0.61</v>
      </c>
      <c r="F18" s="239">
        <v>0.17</v>
      </c>
      <c r="G18" s="240">
        <v>1.5</v>
      </c>
      <c r="H18" s="278">
        <v>0.1</v>
      </c>
      <c r="I18" s="235">
        <v>0.04</v>
      </c>
      <c r="J18" s="235">
        <v>0.27</v>
      </c>
      <c r="K18" s="235">
        <v>0.11</v>
      </c>
      <c r="L18" s="236">
        <v>0.09</v>
      </c>
      <c r="M18" s="237">
        <v>6.8000000000000005E-2</v>
      </c>
      <c r="N18" s="216">
        <v>1.4</v>
      </c>
      <c r="O18" s="216">
        <v>6.1</v>
      </c>
    </row>
    <row r="19" spans="1:15" s="4" customFormat="1" ht="32.1" customHeight="1" thickBot="1" x14ac:dyDescent="0.25">
      <c r="B19" s="34"/>
      <c r="C19" s="36" t="str">
        <f>'[1]資料1-3 物質別'!C21</f>
        <v>東大和市奈良橋</v>
      </c>
      <c r="D19" s="242">
        <v>0.81</v>
      </c>
      <c r="E19" s="243">
        <v>0.51</v>
      </c>
      <c r="F19" s="243">
        <v>0.11</v>
      </c>
      <c r="G19" s="244">
        <v>1.3</v>
      </c>
      <c r="H19" s="245">
        <v>0.11</v>
      </c>
      <c r="I19" s="202" t="s">
        <v>95</v>
      </c>
      <c r="J19" s="246">
        <v>0.18</v>
      </c>
      <c r="K19" s="246">
        <v>0.11</v>
      </c>
      <c r="L19" s="282">
        <v>0.1</v>
      </c>
      <c r="M19" s="248">
        <v>6.2E-2</v>
      </c>
      <c r="N19" s="223">
        <v>1.4</v>
      </c>
      <c r="O19" s="223">
        <v>6.6</v>
      </c>
    </row>
    <row r="20" spans="1:15" s="4" customFormat="1" ht="32.1" customHeight="1" thickTop="1" x14ac:dyDescent="0.2">
      <c r="B20" s="34"/>
      <c r="C20" s="31" t="s">
        <v>19</v>
      </c>
      <c r="D20" s="224">
        <v>0.74</v>
      </c>
      <c r="E20" s="249">
        <v>0.51</v>
      </c>
      <c r="F20" s="249">
        <v>0.12</v>
      </c>
      <c r="G20" s="226">
        <v>1.3</v>
      </c>
      <c r="H20" s="227">
        <v>0.06</v>
      </c>
      <c r="I20" s="203" t="s">
        <v>95</v>
      </c>
      <c r="J20" s="228">
        <v>0.19</v>
      </c>
      <c r="K20" s="228">
        <v>0.09</v>
      </c>
      <c r="L20" s="229">
        <v>0.08</v>
      </c>
      <c r="M20" s="230">
        <v>5.3999999999999999E-2</v>
      </c>
      <c r="N20" s="213">
        <v>1.4</v>
      </c>
      <c r="O20" s="213">
        <v>5.2</v>
      </c>
    </row>
    <row r="21" spans="1:15" s="4" customFormat="1" ht="24.75" customHeight="1" thickBot="1" x14ac:dyDescent="0.25">
      <c r="B21" s="37"/>
      <c r="C21" s="38" t="str">
        <f>$C$15</f>
        <v>（令和2年度平均）</v>
      </c>
      <c r="D21" s="250" t="s">
        <v>154</v>
      </c>
      <c r="E21" s="205" t="s">
        <v>155</v>
      </c>
      <c r="F21" s="205" t="s">
        <v>156</v>
      </c>
      <c r="G21" s="204" t="s">
        <v>157</v>
      </c>
      <c r="H21" s="250" t="s">
        <v>158</v>
      </c>
      <c r="I21" s="205" t="s">
        <v>159</v>
      </c>
      <c r="J21" s="205" t="s">
        <v>144</v>
      </c>
      <c r="K21" s="205" t="s">
        <v>160</v>
      </c>
      <c r="L21" s="205" t="s">
        <v>161</v>
      </c>
      <c r="M21" s="199" t="s">
        <v>162</v>
      </c>
      <c r="N21" s="199" t="s">
        <v>152</v>
      </c>
      <c r="O21" s="205" t="s">
        <v>163</v>
      </c>
    </row>
    <row r="22" spans="1:15" s="4" customFormat="1" ht="32.1" customHeight="1" thickTop="1" x14ac:dyDescent="0.2">
      <c r="B22" s="39"/>
      <c r="C22" s="40" t="s">
        <v>20</v>
      </c>
      <c r="D22" s="299">
        <v>0.9</v>
      </c>
      <c r="E22" s="272">
        <v>1</v>
      </c>
      <c r="F22" s="225">
        <v>0.17</v>
      </c>
      <c r="G22" s="226">
        <v>1.5</v>
      </c>
      <c r="H22" s="227">
        <v>0.13</v>
      </c>
      <c r="I22" s="228">
        <v>0.09</v>
      </c>
      <c r="J22" s="228">
        <v>0.23</v>
      </c>
      <c r="K22" s="228">
        <v>0.11</v>
      </c>
      <c r="L22" s="229">
        <v>0.13</v>
      </c>
      <c r="M22" s="267">
        <v>7.0000000000000007E-2</v>
      </c>
      <c r="N22" s="213">
        <v>1.5</v>
      </c>
      <c r="O22" s="284">
        <v>6</v>
      </c>
    </row>
    <row r="23" spans="1:15" s="4" customFormat="1" ht="24.75" customHeight="1" thickBot="1" x14ac:dyDescent="0.25">
      <c r="B23" s="41"/>
      <c r="C23" s="38" t="str">
        <f>$C$15</f>
        <v>（令和2年度平均）</v>
      </c>
      <c r="D23" s="205" t="s">
        <v>171</v>
      </c>
      <c r="E23" s="205" t="s">
        <v>170</v>
      </c>
      <c r="F23" s="205" t="s">
        <v>169</v>
      </c>
      <c r="G23" s="204" t="s">
        <v>145</v>
      </c>
      <c r="H23" s="250" t="s">
        <v>168</v>
      </c>
      <c r="I23" s="205" t="s">
        <v>167</v>
      </c>
      <c r="J23" s="205" t="s">
        <v>166</v>
      </c>
      <c r="K23" s="205" t="s">
        <v>149</v>
      </c>
      <c r="L23" s="205" t="s">
        <v>160</v>
      </c>
      <c r="M23" s="199" t="s">
        <v>165</v>
      </c>
      <c r="N23" s="199" t="s">
        <v>152</v>
      </c>
      <c r="O23" s="205" t="s">
        <v>164</v>
      </c>
    </row>
    <row r="24" spans="1:15" ht="32.1" customHeight="1" thickTop="1" x14ac:dyDescent="0.2">
      <c r="B24" s="29" t="s">
        <v>21</v>
      </c>
      <c r="C24" s="30" t="str">
        <f>'[1]資料1-3 物質別'!C24</f>
        <v>京葉道路亀戸</v>
      </c>
      <c r="D24" s="270">
        <v>1</v>
      </c>
      <c r="E24" s="232">
        <v>1.7</v>
      </c>
      <c r="F24" s="275">
        <v>0.2</v>
      </c>
      <c r="G24" s="233">
        <v>1.5</v>
      </c>
      <c r="H24" s="241">
        <v>0.18</v>
      </c>
      <c r="I24" s="235">
        <v>0.09</v>
      </c>
      <c r="J24" s="235">
        <v>0.24</v>
      </c>
      <c r="K24" s="235">
        <v>0.12</v>
      </c>
      <c r="L24" s="281">
        <v>0.5</v>
      </c>
      <c r="M24" s="268">
        <v>0.09</v>
      </c>
      <c r="N24" s="216">
        <v>1.5</v>
      </c>
      <c r="O24" s="216">
        <v>7.3</v>
      </c>
    </row>
    <row r="25" spans="1:15" s="4" customFormat="1" ht="32.1" customHeight="1" thickBot="1" x14ac:dyDescent="0.25">
      <c r="B25" s="29" t="s">
        <v>22</v>
      </c>
      <c r="C25" s="32" t="str">
        <f>'[1]資料1-3 物質別'!C25</f>
        <v>環八通り八幡山</v>
      </c>
      <c r="D25" s="242">
        <v>0.98</v>
      </c>
      <c r="E25" s="243">
        <v>0.62</v>
      </c>
      <c r="F25" s="276">
        <v>0.2</v>
      </c>
      <c r="G25" s="244">
        <v>1.8</v>
      </c>
      <c r="H25" s="245">
        <v>0.12</v>
      </c>
      <c r="I25" s="202" t="s">
        <v>95</v>
      </c>
      <c r="J25" s="280">
        <v>0.2</v>
      </c>
      <c r="K25" s="246">
        <v>0.11</v>
      </c>
      <c r="L25" s="247">
        <v>0.16</v>
      </c>
      <c r="M25" s="248">
        <v>7.0999999999999994E-2</v>
      </c>
      <c r="N25" s="223">
        <v>1.5</v>
      </c>
      <c r="O25" s="223">
        <v>7.1</v>
      </c>
    </row>
    <row r="26" spans="1:15" s="4" customFormat="1" ht="32.1" customHeight="1" thickTop="1" x14ac:dyDescent="0.2">
      <c r="B26" s="29"/>
      <c r="C26" s="42" t="s">
        <v>23</v>
      </c>
      <c r="D26" s="271">
        <v>1</v>
      </c>
      <c r="E26" s="249">
        <v>1.1000000000000001</v>
      </c>
      <c r="F26" s="277">
        <v>0.2</v>
      </c>
      <c r="G26" s="226">
        <v>1.6</v>
      </c>
      <c r="H26" s="227">
        <v>0.15</v>
      </c>
      <c r="I26" s="228">
        <v>0.06</v>
      </c>
      <c r="J26" s="228">
        <v>0.22</v>
      </c>
      <c r="K26" s="228">
        <v>0.11</v>
      </c>
      <c r="L26" s="229">
        <v>0.33</v>
      </c>
      <c r="M26" s="230">
        <v>8.1000000000000003E-2</v>
      </c>
      <c r="N26" s="228">
        <v>1.5</v>
      </c>
      <c r="O26" s="228">
        <v>7.2</v>
      </c>
    </row>
    <row r="27" spans="1:15" s="4" customFormat="1" ht="24.75" customHeight="1" thickBot="1" x14ac:dyDescent="0.25">
      <c r="B27" s="43"/>
      <c r="C27" s="38" t="str">
        <f>$C$15</f>
        <v>（令和2年度平均）</v>
      </c>
      <c r="D27" s="307" t="s">
        <v>143</v>
      </c>
      <c r="E27" s="205" t="s">
        <v>172</v>
      </c>
      <c r="F27" s="205" t="s">
        <v>150</v>
      </c>
      <c r="G27" s="204" t="s">
        <v>145</v>
      </c>
      <c r="H27" s="250" t="s">
        <v>149</v>
      </c>
      <c r="I27" s="205" t="s">
        <v>146</v>
      </c>
      <c r="J27" s="205" t="s">
        <v>173</v>
      </c>
      <c r="K27" s="205" t="s">
        <v>149</v>
      </c>
      <c r="L27" s="205" t="s">
        <v>174</v>
      </c>
      <c r="M27" s="199" t="s">
        <v>151</v>
      </c>
      <c r="N27" s="199" t="s">
        <v>152</v>
      </c>
      <c r="O27" s="205" t="s">
        <v>175</v>
      </c>
    </row>
    <row r="28" spans="1:15" s="4" customFormat="1" ht="32.1" customHeight="1" thickTop="1" x14ac:dyDescent="0.2">
      <c r="B28" s="44" t="s">
        <v>24</v>
      </c>
      <c r="C28" s="45"/>
      <c r="D28" s="217">
        <v>0.45</v>
      </c>
      <c r="E28" s="217">
        <v>0.19</v>
      </c>
      <c r="F28" s="251">
        <v>0.05</v>
      </c>
      <c r="G28" s="252">
        <v>0.75</v>
      </c>
      <c r="H28" s="206" t="s">
        <v>93</v>
      </c>
      <c r="I28" s="207" t="s">
        <v>95</v>
      </c>
      <c r="J28" s="213">
        <v>0.14000000000000001</v>
      </c>
      <c r="K28" s="213">
        <v>0.11</v>
      </c>
      <c r="L28" s="167" t="s">
        <v>96</v>
      </c>
      <c r="M28" s="189">
        <v>4.2000000000000003E-2</v>
      </c>
      <c r="N28" s="213">
        <v>1.2</v>
      </c>
      <c r="O28" s="213">
        <v>1.5</v>
      </c>
    </row>
    <row r="29" spans="1:15" s="4" customFormat="1" ht="24.75" customHeight="1" thickBot="1" x14ac:dyDescent="0.25">
      <c r="B29" s="46"/>
      <c r="C29" s="47" t="str">
        <f>$C$15</f>
        <v>（令和2年度平均）</v>
      </c>
      <c r="D29" s="205" t="s">
        <v>183</v>
      </c>
      <c r="E29" s="205" t="s">
        <v>182</v>
      </c>
      <c r="F29" s="205" t="s">
        <v>167</v>
      </c>
      <c r="G29" s="204" t="s">
        <v>181</v>
      </c>
      <c r="H29" s="250" t="s">
        <v>180</v>
      </c>
      <c r="I29" s="205" t="s">
        <v>179</v>
      </c>
      <c r="J29" s="205" t="s">
        <v>174</v>
      </c>
      <c r="K29" s="205" t="s">
        <v>160</v>
      </c>
      <c r="L29" s="205" t="s">
        <v>159</v>
      </c>
      <c r="M29" s="199" t="s">
        <v>178</v>
      </c>
      <c r="N29" s="199" t="s">
        <v>177</v>
      </c>
      <c r="O29" s="205" t="s">
        <v>176</v>
      </c>
    </row>
    <row r="30" spans="1:15" s="4" customFormat="1" ht="18" customHeight="1" thickTop="1" x14ac:dyDescent="0.2">
      <c r="B30" s="44"/>
      <c r="C30" s="48"/>
      <c r="D30" s="49" t="s">
        <v>25</v>
      </c>
      <c r="E30" s="49" t="s">
        <v>26</v>
      </c>
      <c r="F30" s="49" t="s">
        <v>26</v>
      </c>
      <c r="G30" s="50" t="s">
        <v>26</v>
      </c>
      <c r="H30" s="51" t="s">
        <v>27</v>
      </c>
      <c r="I30" s="52" t="s">
        <v>28</v>
      </c>
      <c r="J30" s="52" t="s">
        <v>28</v>
      </c>
      <c r="K30" s="53" t="s">
        <v>28</v>
      </c>
      <c r="L30" s="53" t="s">
        <v>28</v>
      </c>
      <c r="M30" s="54"/>
      <c r="N30" s="55"/>
      <c r="O30" s="55"/>
    </row>
    <row r="31" spans="1:15" s="3" customFormat="1" ht="32.1" customHeight="1" x14ac:dyDescent="0.2">
      <c r="A31" s="1"/>
      <c r="B31" s="56" t="s">
        <v>29</v>
      </c>
      <c r="C31" s="57"/>
      <c r="D31" s="147">
        <v>3</v>
      </c>
      <c r="E31" s="147">
        <v>130</v>
      </c>
      <c r="F31" s="147">
        <v>200</v>
      </c>
      <c r="G31" s="253">
        <v>150</v>
      </c>
      <c r="H31" s="146">
        <v>2</v>
      </c>
      <c r="I31" s="254">
        <v>10</v>
      </c>
      <c r="J31" s="254">
        <v>18</v>
      </c>
      <c r="K31" s="147">
        <v>1.6</v>
      </c>
      <c r="L31" s="147">
        <v>2.5</v>
      </c>
      <c r="M31" s="255" t="s">
        <v>30</v>
      </c>
      <c r="N31" s="256" t="s">
        <v>30</v>
      </c>
      <c r="O31" s="256" t="s">
        <v>30</v>
      </c>
    </row>
    <row r="32" spans="1:15" s="3" customFormat="1" ht="32.1" customHeight="1" x14ac:dyDescent="0.2">
      <c r="A32" s="1"/>
      <c r="B32" s="58" t="s">
        <v>31</v>
      </c>
      <c r="C32" s="59"/>
      <c r="D32" s="257">
        <v>0.08</v>
      </c>
      <c r="E32" s="257">
        <v>0.12</v>
      </c>
      <c r="F32" s="257">
        <v>0.15</v>
      </c>
      <c r="G32" s="258">
        <v>0.14000000000000001</v>
      </c>
      <c r="H32" s="259">
        <v>0.13</v>
      </c>
      <c r="I32" s="260">
        <v>0.09</v>
      </c>
      <c r="J32" s="260">
        <v>0.14000000000000001</v>
      </c>
      <c r="K32" s="257">
        <v>0.17</v>
      </c>
      <c r="L32" s="257">
        <v>0.08</v>
      </c>
      <c r="M32" s="260">
        <v>0.01</v>
      </c>
      <c r="N32" s="257">
        <v>0.12</v>
      </c>
      <c r="O32" s="257">
        <v>0.06</v>
      </c>
    </row>
    <row r="33" spans="1:15" s="3" customFormat="1" ht="32.1" customHeight="1" x14ac:dyDescent="0.2">
      <c r="A33" s="1"/>
      <c r="B33" s="58" t="s">
        <v>32</v>
      </c>
      <c r="C33" s="59"/>
      <c r="D33" s="257">
        <v>0.03</v>
      </c>
      <c r="E33" s="257">
        <v>0.04</v>
      </c>
      <c r="F33" s="257">
        <v>0.05</v>
      </c>
      <c r="G33" s="258">
        <v>0.04</v>
      </c>
      <c r="H33" s="259">
        <v>0.04</v>
      </c>
      <c r="I33" s="260">
        <v>0.03</v>
      </c>
      <c r="J33" s="260">
        <v>0.04</v>
      </c>
      <c r="K33" s="257">
        <v>0.05</v>
      </c>
      <c r="L33" s="257">
        <v>0.03</v>
      </c>
      <c r="M33" s="260">
        <v>3.0000000000000001E-3</v>
      </c>
      <c r="N33" s="257">
        <v>0.04</v>
      </c>
      <c r="O33" s="257">
        <v>0.02</v>
      </c>
    </row>
    <row r="34" spans="1:15" ht="22.5" customHeight="1" x14ac:dyDescent="0.2">
      <c r="B34" s="60"/>
      <c r="C34" s="60" t="s">
        <v>33</v>
      </c>
      <c r="D34" s="60"/>
      <c r="E34" s="60"/>
      <c r="F34" s="60"/>
      <c r="G34" s="60"/>
      <c r="H34" s="60"/>
      <c r="I34" s="61"/>
      <c r="J34" s="60"/>
      <c r="K34" s="62"/>
      <c r="L34" s="62"/>
      <c r="M34" s="62"/>
    </row>
    <row r="35" spans="1:15" s="63" customFormat="1" ht="22.5" customHeight="1" x14ac:dyDescent="0.2">
      <c r="A35" s="64"/>
      <c r="B35" s="61"/>
      <c r="C35" s="61" t="s">
        <v>34</v>
      </c>
      <c r="D35" s="61"/>
      <c r="E35" s="61"/>
      <c r="F35" s="61"/>
      <c r="G35" s="61"/>
      <c r="H35" s="61"/>
      <c r="I35" s="61"/>
      <c r="J35" s="61"/>
      <c r="K35" s="65"/>
      <c r="L35" s="65"/>
      <c r="M35" s="65"/>
      <c r="N35" s="66"/>
      <c r="O35" s="66"/>
    </row>
    <row r="36" spans="1:15" s="63" customFormat="1" ht="22.5" customHeight="1" x14ac:dyDescent="0.2">
      <c r="A36" s="64"/>
      <c r="B36" s="61"/>
      <c r="C36" s="61" t="s">
        <v>35</v>
      </c>
      <c r="D36" s="61"/>
      <c r="E36" s="61"/>
      <c r="F36" s="61"/>
      <c r="G36" s="61"/>
      <c r="H36" s="61"/>
      <c r="I36" s="61"/>
      <c r="J36" s="61"/>
      <c r="K36" s="65"/>
      <c r="L36" s="65"/>
      <c r="M36" s="65"/>
      <c r="N36" s="66"/>
      <c r="O36" s="66"/>
    </row>
    <row r="37" spans="1:15" s="63" customFormat="1" ht="22.5" customHeight="1" x14ac:dyDescent="0.2">
      <c r="A37" s="64"/>
      <c r="B37" s="61"/>
      <c r="C37" s="60" t="s">
        <v>36</v>
      </c>
      <c r="D37" s="61"/>
      <c r="E37" s="61"/>
      <c r="F37" s="61"/>
      <c r="G37" s="61"/>
      <c r="H37" s="61"/>
      <c r="I37" s="61"/>
      <c r="J37" s="61"/>
      <c r="K37" s="65"/>
      <c r="L37" s="65"/>
      <c r="M37" s="65"/>
      <c r="N37" s="66"/>
      <c r="O37" s="66"/>
    </row>
    <row r="38" spans="1:15" s="63" customFormat="1" ht="22.5" customHeight="1" x14ac:dyDescent="0.2">
      <c r="A38" s="64"/>
      <c r="B38" s="61"/>
      <c r="C38" s="67" t="s">
        <v>37</v>
      </c>
      <c r="D38" s="61"/>
      <c r="E38" s="61"/>
      <c r="F38" s="61"/>
      <c r="G38" s="61"/>
      <c r="H38" s="61"/>
      <c r="I38" s="61"/>
      <c r="J38" s="61"/>
      <c r="K38" s="65"/>
      <c r="L38" s="65"/>
      <c r="M38" s="65"/>
      <c r="N38" s="68"/>
      <c r="O38" s="68"/>
    </row>
    <row r="39" spans="1:15" s="63" customFormat="1" ht="22.5" customHeight="1" x14ac:dyDescent="0.2">
      <c r="A39" s="64"/>
      <c r="B39" s="61"/>
      <c r="C39" s="67" t="s">
        <v>38</v>
      </c>
      <c r="D39" s="61"/>
      <c r="E39" s="61"/>
      <c r="F39" s="61"/>
      <c r="G39" s="61"/>
      <c r="H39" s="61"/>
      <c r="I39" s="61"/>
      <c r="J39" s="61"/>
      <c r="K39" s="65"/>
      <c r="L39" s="65"/>
      <c r="M39" s="65"/>
      <c r="N39" s="68"/>
      <c r="O39" s="68"/>
    </row>
    <row r="40" spans="1:15" s="63" customFormat="1" ht="22.5" customHeight="1" x14ac:dyDescent="0.2">
      <c r="A40" s="64"/>
      <c r="B40" s="61"/>
      <c r="C40" s="67" t="s">
        <v>39</v>
      </c>
      <c r="D40" s="61"/>
      <c r="E40" s="61"/>
      <c r="F40" s="61"/>
      <c r="G40" s="61"/>
      <c r="H40" s="61"/>
      <c r="I40" s="61"/>
      <c r="J40" s="61"/>
      <c r="K40" s="65"/>
      <c r="L40" s="65"/>
      <c r="M40" s="65"/>
      <c r="N40" s="68"/>
      <c r="O40" s="68"/>
    </row>
    <row r="41" spans="1:15" ht="22.5" customHeight="1" x14ac:dyDescent="0.2">
      <c r="B41" s="60"/>
      <c r="C41" s="67" t="s">
        <v>40</v>
      </c>
      <c r="D41" s="60"/>
      <c r="E41" s="60"/>
      <c r="F41" s="60"/>
      <c r="G41" s="60"/>
      <c r="H41" s="60"/>
      <c r="I41" s="60"/>
      <c r="J41" s="60"/>
      <c r="K41" s="62"/>
      <c r="L41" s="62"/>
      <c r="M41" s="62"/>
    </row>
    <row r="42" spans="1:15" s="3" customFormat="1" ht="22.5" customHeight="1" x14ac:dyDescent="0.2">
      <c r="A42" s="1"/>
      <c r="B42" s="61"/>
      <c r="C42" s="61"/>
      <c r="D42" s="61"/>
      <c r="E42" s="61"/>
      <c r="F42" s="61"/>
      <c r="G42" s="61"/>
      <c r="H42" s="61"/>
      <c r="I42" s="62"/>
      <c r="J42" s="60"/>
      <c r="K42" s="62"/>
      <c r="L42" s="62"/>
      <c r="M42" s="62"/>
      <c r="N42" s="10"/>
      <c r="O42" s="10"/>
    </row>
    <row r="43" spans="1:15" s="3" customFormat="1" ht="22.5" customHeight="1" x14ac:dyDescent="0.2">
      <c r="A43" s="1"/>
      <c r="B43" s="61"/>
      <c r="C43" s="61"/>
      <c r="D43" s="61"/>
      <c r="E43" s="61"/>
      <c r="F43" s="61"/>
      <c r="G43" s="61"/>
      <c r="H43" s="60"/>
      <c r="I43" s="61"/>
      <c r="J43" s="69"/>
      <c r="K43" s="62"/>
      <c r="L43" s="62"/>
      <c r="M43" s="62"/>
      <c r="N43" s="10"/>
      <c r="O43" s="10"/>
    </row>
    <row r="44" spans="1:15" s="3" customFormat="1" ht="14.25" customHeight="1" x14ac:dyDescent="0.2">
      <c r="A44" s="1"/>
      <c r="B44" s="2"/>
      <c r="C44" s="2"/>
      <c r="D44" s="2"/>
      <c r="E44" s="2"/>
      <c r="F44" s="2"/>
      <c r="G44" s="2"/>
      <c r="H44" s="1"/>
      <c r="I44" s="2"/>
      <c r="J44" s="70"/>
      <c r="N44" s="10"/>
      <c r="O44" s="10"/>
    </row>
  </sheetData>
  <mergeCells count="1">
    <mergeCell ref="B4:C4"/>
  </mergeCells>
  <phoneticPr fontId="3"/>
  <pageMargins left="0.59055118110236227" right="0.59055118110236227" top="0.78740157480314965" bottom="0.39370078740157483" header="0.39370078740157483" footer="0.19685039370078741"/>
  <pageSetup paperSize="9" scale="59" orientation="portrait" r:id="rId1"/>
  <headerFooter scaleWithDoc="0"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view="pageBreakPreview" zoomScale="80" zoomScaleNormal="50" zoomScaleSheetLayoutView="80" workbookViewId="0">
      <selection activeCell="M30" sqref="M30"/>
    </sheetView>
  </sheetViews>
  <sheetFormatPr defaultColWidth="9" defaultRowHeight="14.4" x14ac:dyDescent="0.2"/>
  <cols>
    <col min="1" max="1" width="1.6640625" style="4" customWidth="1"/>
    <col min="2" max="2" width="3.6640625" style="4" customWidth="1"/>
    <col min="3" max="3" width="20.6640625" style="71" customWidth="1"/>
    <col min="4" max="11" width="10.33203125" style="4" customWidth="1"/>
    <col min="12" max="13" width="10.33203125" style="5" customWidth="1"/>
    <col min="14" max="16384" width="9" style="5"/>
  </cols>
  <sheetData>
    <row r="1" spans="1:13" x14ac:dyDescent="0.2">
      <c r="A1" s="1"/>
      <c r="B1" s="2"/>
      <c r="C1" s="2"/>
      <c r="D1" s="2"/>
      <c r="E1" s="2"/>
      <c r="F1" s="2"/>
      <c r="G1" s="2"/>
      <c r="H1" s="2"/>
      <c r="I1" s="3"/>
    </row>
    <row r="2" spans="1:13" s="4" customFormat="1" ht="16.2" x14ac:dyDescent="0.2">
      <c r="B2" s="7" t="str">
        <f>"令和"&amp; DBCS([1]基本データ等!$B$3-2018) &amp;"年度　アルデヒド類、重金属類及びベンゾ[a]ピレンの測定結果（年平均値）"</f>
        <v>令和３年度　アルデヒド類、重金属類及びベンゾ[a]ピレンの測定結果（年平均値）</v>
      </c>
    </row>
    <row r="3" spans="1:13" s="9" customFormat="1" ht="16.95" customHeight="1" x14ac:dyDescent="0.2">
      <c r="A3" s="4"/>
      <c r="B3" s="4"/>
      <c r="C3" s="1"/>
      <c r="D3" s="4"/>
      <c r="E3" s="4"/>
      <c r="F3" s="4"/>
      <c r="I3" s="4"/>
      <c r="J3" s="4"/>
      <c r="K3" s="4"/>
      <c r="L3" s="72"/>
      <c r="M3" s="73" t="s">
        <v>41</v>
      </c>
    </row>
    <row r="4" spans="1:13" s="4" customFormat="1" ht="53.25" customHeight="1" thickBot="1" x14ac:dyDescent="0.25">
      <c r="A4" s="9"/>
      <c r="B4" s="301" t="s">
        <v>1</v>
      </c>
      <c r="C4" s="302"/>
      <c r="D4" s="13" t="s">
        <v>42</v>
      </c>
      <c r="E4" s="14" t="s">
        <v>43</v>
      </c>
      <c r="F4" s="14" t="s">
        <v>44</v>
      </c>
      <c r="G4" s="16" t="s">
        <v>45</v>
      </c>
      <c r="H4" s="16" t="s">
        <v>46</v>
      </c>
      <c r="I4" s="16" t="s">
        <v>47</v>
      </c>
      <c r="J4" s="16" t="s">
        <v>48</v>
      </c>
      <c r="K4" s="14" t="s">
        <v>49</v>
      </c>
      <c r="L4" s="14" t="s">
        <v>50</v>
      </c>
      <c r="M4" s="14" t="s">
        <v>51</v>
      </c>
    </row>
    <row r="5" spans="1:13" s="4" customFormat="1" ht="53.25" hidden="1" customHeight="1" thickTop="1" thickBot="1" x14ac:dyDescent="0.25">
      <c r="A5" s="9"/>
      <c r="B5" s="74"/>
      <c r="C5" s="75"/>
      <c r="D5" s="76"/>
      <c r="E5" s="77"/>
      <c r="F5" s="77"/>
      <c r="G5" s="78"/>
      <c r="H5" s="78"/>
      <c r="I5" s="78"/>
      <c r="J5" s="78"/>
      <c r="K5" s="77"/>
      <c r="L5" s="77"/>
      <c r="M5" s="77"/>
    </row>
    <row r="6" spans="1:13" s="4" customFormat="1" ht="31.95" customHeight="1" thickTop="1" x14ac:dyDescent="0.2">
      <c r="A6" s="9"/>
      <c r="B6" s="27"/>
      <c r="C6" s="28" t="str">
        <f>優先取組物質!C6</f>
        <v>中央区晴海</v>
      </c>
      <c r="D6" s="174">
        <v>3.4</v>
      </c>
      <c r="E6" s="175">
        <v>2.9</v>
      </c>
      <c r="F6" s="176">
        <v>5</v>
      </c>
      <c r="G6" s="177">
        <v>0.69</v>
      </c>
      <c r="H6" s="178" t="s">
        <v>98</v>
      </c>
      <c r="I6" s="175">
        <v>31</v>
      </c>
      <c r="J6" s="176">
        <v>8.4</v>
      </c>
      <c r="K6" s="176">
        <v>7.0000000000000007E-2</v>
      </c>
      <c r="L6" s="175">
        <v>1.8</v>
      </c>
      <c r="M6" s="294">
        <v>0.2</v>
      </c>
    </row>
    <row r="7" spans="1:13" s="4" customFormat="1" ht="31.95" customHeight="1" x14ac:dyDescent="0.2">
      <c r="B7" s="29"/>
      <c r="C7" s="30" t="str">
        <f>優先取組物質!C7</f>
        <v>国設東京新宿</v>
      </c>
      <c r="D7" s="158">
        <v>3.2</v>
      </c>
      <c r="E7" s="179">
        <v>2.7</v>
      </c>
      <c r="F7" s="180">
        <v>3</v>
      </c>
      <c r="G7" s="181">
        <v>0.66</v>
      </c>
      <c r="H7" s="182" t="s">
        <v>97</v>
      </c>
      <c r="I7" s="179">
        <v>22</v>
      </c>
      <c r="J7" s="180">
        <v>4.5</v>
      </c>
      <c r="K7" s="180">
        <v>0.08</v>
      </c>
      <c r="L7" s="179">
        <v>1.8</v>
      </c>
      <c r="M7" s="293">
        <v>0.1</v>
      </c>
    </row>
    <row r="8" spans="1:13" s="4" customFormat="1" ht="31.95" customHeight="1" x14ac:dyDescent="0.2">
      <c r="B8" s="29"/>
      <c r="C8" s="30" t="str">
        <f>優先取組物質!C8</f>
        <v>目黒区碑文谷</v>
      </c>
      <c r="D8" s="158">
        <v>3.2</v>
      </c>
      <c r="E8" s="179">
        <v>2.9</v>
      </c>
      <c r="F8" s="180">
        <v>2</v>
      </c>
      <c r="G8" s="181">
        <v>0.62</v>
      </c>
      <c r="H8" s="182" t="s">
        <v>97</v>
      </c>
      <c r="I8" s="179">
        <v>20</v>
      </c>
      <c r="J8" s="180">
        <v>4.7</v>
      </c>
      <c r="K8" s="180">
        <v>0.06</v>
      </c>
      <c r="L8" s="179">
        <v>1.8</v>
      </c>
      <c r="M8" s="183">
        <v>0.09</v>
      </c>
    </row>
    <row r="9" spans="1:13" s="4" customFormat="1" ht="31.95" customHeight="1" x14ac:dyDescent="0.2">
      <c r="B9" s="29" t="s">
        <v>14</v>
      </c>
      <c r="C9" s="30" t="str">
        <f>優先取組物質!C9</f>
        <v>大田区東糀谷</v>
      </c>
      <c r="D9" s="158">
        <v>4.8</v>
      </c>
      <c r="E9" s="179">
        <v>3.8</v>
      </c>
      <c r="F9" s="180">
        <v>8</v>
      </c>
      <c r="G9" s="181">
        <v>0.78</v>
      </c>
      <c r="H9" s="181">
        <v>0.02</v>
      </c>
      <c r="I9" s="179">
        <v>46</v>
      </c>
      <c r="J9" s="180">
        <v>12</v>
      </c>
      <c r="K9" s="180">
        <v>7.0000000000000007E-2</v>
      </c>
      <c r="L9" s="179">
        <v>2.1</v>
      </c>
      <c r="M9" s="183">
        <v>0.65</v>
      </c>
    </row>
    <row r="10" spans="1:13" s="4" customFormat="1" ht="31.95" customHeight="1" x14ac:dyDescent="0.2">
      <c r="B10" s="29"/>
      <c r="C10" s="30" t="str">
        <f>優先取組物質!C10</f>
        <v>板橋区氷川町</v>
      </c>
      <c r="D10" s="158">
        <v>3.5</v>
      </c>
      <c r="E10" s="179">
        <v>3.5</v>
      </c>
      <c r="F10" s="180">
        <v>2</v>
      </c>
      <c r="G10" s="181">
        <v>0.47</v>
      </c>
      <c r="H10" s="182" t="s">
        <v>97</v>
      </c>
      <c r="I10" s="179">
        <v>18</v>
      </c>
      <c r="J10" s="180">
        <v>4.3</v>
      </c>
      <c r="K10" s="291">
        <v>0.1</v>
      </c>
      <c r="L10" s="179">
        <v>1.8</v>
      </c>
      <c r="M10" s="183">
        <v>0.08</v>
      </c>
    </row>
    <row r="11" spans="1:13" s="4" customFormat="1" ht="31.95" customHeight="1" x14ac:dyDescent="0.2">
      <c r="B11" s="29"/>
      <c r="C11" s="30" t="str">
        <f>優先取組物質!C11</f>
        <v>練馬区石神井町</v>
      </c>
      <c r="D11" s="158">
        <v>2.7</v>
      </c>
      <c r="E11" s="288">
        <v>2</v>
      </c>
      <c r="F11" s="180">
        <v>2</v>
      </c>
      <c r="G11" s="181">
        <v>0.47</v>
      </c>
      <c r="H11" s="182" t="s">
        <v>97</v>
      </c>
      <c r="I11" s="179">
        <v>14</v>
      </c>
      <c r="J11" s="180">
        <v>2.8</v>
      </c>
      <c r="K11" s="180">
        <v>0.08</v>
      </c>
      <c r="L11" s="179">
        <v>1.7</v>
      </c>
      <c r="M11" s="183">
        <v>0.08</v>
      </c>
    </row>
    <row r="12" spans="1:13" s="4" customFormat="1" ht="31.95" customHeight="1" x14ac:dyDescent="0.2">
      <c r="B12" s="29" t="s">
        <v>15</v>
      </c>
      <c r="C12" s="31" t="str">
        <f>優先取組物質!C12</f>
        <v>足立区西新井</v>
      </c>
      <c r="D12" s="158">
        <v>3.1</v>
      </c>
      <c r="E12" s="179">
        <v>2.8</v>
      </c>
      <c r="F12" s="180">
        <v>3</v>
      </c>
      <c r="G12" s="181">
        <v>0.55000000000000004</v>
      </c>
      <c r="H12" s="182" t="s">
        <v>97</v>
      </c>
      <c r="I12" s="179">
        <v>17</v>
      </c>
      <c r="J12" s="180">
        <v>4.7</v>
      </c>
      <c r="K12" s="180">
        <v>0.09</v>
      </c>
      <c r="L12" s="179">
        <v>1.9</v>
      </c>
      <c r="M12" s="293">
        <v>0.1</v>
      </c>
    </row>
    <row r="13" spans="1:13" s="4" customFormat="1" ht="31.95" customHeight="1" thickBot="1" x14ac:dyDescent="0.25">
      <c r="B13" s="29"/>
      <c r="C13" s="32" t="str">
        <f>優先取組物質!C13</f>
        <v>江戸川区春江町</v>
      </c>
      <c r="D13" s="161">
        <v>3.1</v>
      </c>
      <c r="E13" s="184">
        <v>2.9</v>
      </c>
      <c r="F13" s="185">
        <v>2</v>
      </c>
      <c r="G13" s="186">
        <v>0.52</v>
      </c>
      <c r="H13" s="187" t="s">
        <v>97</v>
      </c>
      <c r="I13" s="184">
        <v>14</v>
      </c>
      <c r="J13" s="185">
        <v>3.4</v>
      </c>
      <c r="K13" s="185">
        <v>0.08</v>
      </c>
      <c r="L13" s="184">
        <v>1.7</v>
      </c>
      <c r="M13" s="188">
        <v>0.11</v>
      </c>
    </row>
    <row r="14" spans="1:13" s="4" customFormat="1" ht="31.95" customHeight="1" thickTop="1" x14ac:dyDescent="0.2">
      <c r="B14" s="29"/>
      <c r="C14" s="31" t="str">
        <f>優先取組物質!C14</f>
        <v>区部平均</v>
      </c>
      <c r="D14" s="164">
        <v>3.4</v>
      </c>
      <c r="E14" s="165">
        <v>2.9</v>
      </c>
      <c r="F14" s="189">
        <v>3</v>
      </c>
      <c r="G14" s="189">
        <v>0.59</v>
      </c>
      <c r="H14" s="190" t="s">
        <v>97</v>
      </c>
      <c r="I14" s="165">
        <v>23</v>
      </c>
      <c r="J14" s="191">
        <v>5.6</v>
      </c>
      <c r="K14" s="191">
        <v>0.08</v>
      </c>
      <c r="L14" s="165">
        <v>1.8</v>
      </c>
      <c r="M14" s="192">
        <v>0.17</v>
      </c>
    </row>
    <row r="15" spans="1:13" s="4" customFormat="1" ht="24.75" customHeight="1" thickBot="1" x14ac:dyDescent="0.25">
      <c r="B15" s="29" t="s">
        <v>17</v>
      </c>
      <c r="C15" s="79" t="str">
        <f>優先取組物質!C15</f>
        <v>（令和2年度平均）</v>
      </c>
      <c r="D15" s="250" t="s">
        <v>121</v>
      </c>
      <c r="E15" s="199" t="s">
        <v>126</v>
      </c>
      <c r="F15" s="199" t="s">
        <v>129</v>
      </c>
      <c r="G15" s="199" t="s">
        <v>137</v>
      </c>
      <c r="H15" s="308" t="s">
        <v>138</v>
      </c>
      <c r="I15" s="193" t="s">
        <v>74</v>
      </c>
      <c r="J15" s="199" t="s">
        <v>139</v>
      </c>
      <c r="K15" s="193" t="s">
        <v>75</v>
      </c>
      <c r="L15" s="193" t="s">
        <v>76</v>
      </c>
      <c r="M15" s="199" t="s">
        <v>140</v>
      </c>
    </row>
    <row r="16" spans="1:13" s="4" customFormat="1" ht="31.95" customHeight="1" thickTop="1" x14ac:dyDescent="0.2">
      <c r="B16" s="34"/>
      <c r="C16" s="35" t="str">
        <f>優先取組物質!C16</f>
        <v>八王子市片倉町</v>
      </c>
      <c r="D16" s="158">
        <v>2.1</v>
      </c>
      <c r="E16" s="179">
        <v>1.9</v>
      </c>
      <c r="F16" s="181">
        <v>1</v>
      </c>
      <c r="G16" s="181">
        <v>0.65</v>
      </c>
      <c r="H16" s="182" t="s">
        <v>97</v>
      </c>
      <c r="I16" s="179">
        <v>16</v>
      </c>
      <c r="J16" s="180">
        <v>1.9</v>
      </c>
      <c r="K16" s="194" t="s">
        <v>101</v>
      </c>
      <c r="L16" s="179">
        <v>1.9</v>
      </c>
      <c r="M16" s="195">
        <v>0.08</v>
      </c>
    </row>
    <row r="17" spans="1:15" s="4" customFormat="1" ht="31.95" customHeight="1" x14ac:dyDescent="0.2">
      <c r="B17" s="34"/>
      <c r="C17" s="35" t="str">
        <f>優先取組物質!C17</f>
        <v>八王子市大楽寺町</v>
      </c>
      <c r="D17" s="158">
        <v>1.9</v>
      </c>
      <c r="E17" s="179">
        <v>1.9</v>
      </c>
      <c r="F17" s="181">
        <v>1</v>
      </c>
      <c r="G17" s="290">
        <v>0.5</v>
      </c>
      <c r="H17" s="182" t="s">
        <v>97</v>
      </c>
      <c r="I17" s="179">
        <v>11</v>
      </c>
      <c r="J17" s="180">
        <v>1.6</v>
      </c>
      <c r="K17" s="194" t="s">
        <v>101</v>
      </c>
      <c r="L17" s="179">
        <v>1.8</v>
      </c>
      <c r="M17" s="183">
        <v>0.06</v>
      </c>
    </row>
    <row r="18" spans="1:15" s="4" customFormat="1" ht="31.95" customHeight="1" x14ac:dyDescent="0.2">
      <c r="B18" s="34"/>
      <c r="C18" s="35" t="str">
        <f>優先取組物質!C18</f>
        <v>小金井市貫井北町</v>
      </c>
      <c r="D18" s="158">
        <v>3.7</v>
      </c>
      <c r="E18" s="179">
        <v>3.2</v>
      </c>
      <c r="F18" s="181">
        <v>1</v>
      </c>
      <c r="G18" s="290">
        <v>0.5</v>
      </c>
      <c r="H18" s="182" t="s">
        <v>97</v>
      </c>
      <c r="I18" s="179">
        <v>13</v>
      </c>
      <c r="J18" s="180">
        <v>3.4</v>
      </c>
      <c r="K18" s="194" t="s">
        <v>99</v>
      </c>
      <c r="L18" s="179">
        <v>1.8</v>
      </c>
      <c r="M18" s="183">
        <v>0.08</v>
      </c>
    </row>
    <row r="19" spans="1:15" s="4" customFormat="1" ht="31.95" customHeight="1" thickBot="1" x14ac:dyDescent="0.25">
      <c r="B19" s="34"/>
      <c r="C19" s="36" t="str">
        <f>優先取組物質!C19</f>
        <v>東大和市奈良橋</v>
      </c>
      <c r="D19" s="287">
        <v>3</v>
      </c>
      <c r="E19" s="286">
        <v>2</v>
      </c>
      <c r="F19" s="186">
        <v>2</v>
      </c>
      <c r="G19" s="289">
        <v>0.5</v>
      </c>
      <c r="H19" s="187" t="s">
        <v>97</v>
      </c>
      <c r="I19" s="196">
        <v>20</v>
      </c>
      <c r="J19" s="185">
        <v>3.2</v>
      </c>
      <c r="K19" s="197" t="s">
        <v>99</v>
      </c>
      <c r="L19" s="184">
        <v>1.8</v>
      </c>
      <c r="M19" s="188">
        <v>0.11</v>
      </c>
    </row>
    <row r="20" spans="1:15" s="4" customFormat="1" ht="31.95" customHeight="1" thickTop="1" x14ac:dyDescent="0.2">
      <c r="B20" s="34"/>
      <c r="C20" s="31" t="str">
        <f>優先取組物質!C20</f>
        <v>多摩部平均</v>
      </c>
      <c r="D20" s="164">
        <v>2.7</v>
      </c>
      <c r="E20" s="165">
        <v>2.2999999999999998</v>
      </c>
      <c r="F20" s="189">
        <v>1</v>
      </c>
      <c r="G20" s="189">
        <v>0.54</v>
      </c>
      <c r="H20" s="190" t="s">
        <v>97</v>
      </c>
      <c r="I20" s="165">
        <v>15</v>
      </c>
      <c r="J20" s="191">
        <v>2.5</v>
      </c>
      <c r="K20" s="198" t="s">
        <v>100</v>
      </c>
      <c r="L20" s="165">
        <v>1.8</v>
      </c>
      <c r="M20" s="192">
        <v>0.08</v>
      </c>
    </row>
    <row r="21" spans="1:15" s="4" customFormat="1" ht="24.75" customHeight="1" thickBot="1" x14ac:dyDescent="0.25">
      <c r="B21" s="37"/>
      <c r="C21" s="80" t="str">
        <f>優先取組物質!C21</f>
        <v>（令和2年度平均）</v>
      </c>
      <c r="D21" s="250" t="s">
        <v>122</v>
      </c>
      <c r="E21" s="199" t="s">
        <v>128</v>
      </c>
      <c r="F21" s="199" t="s">
        <v>130</v>
      </c>
      <c r="G21" s="199" t="s">
        <v>136</v>
      </c>
      <c r="H21" s="308" t="s">
        <v>138</v>
      </c>
      <c r="I21" s="193" t="s">
        <v>77</v>
      </c>
      <c r="J21" s="193" t="s">
        <v>78</v>
      </c>
      <c r="K21" s="193" t="s">
        <v>79</v>
      </c>
      <c r="L21" s="193" t="s">
        <v>80</v>
      </c>
      <c r="M21" s="199" t="s">
        <v>141</v>
      </c>
    </row>
    <row r="22" spans="1:15" s="4" customFormat="1" ht="31.95" customHeight="1" thickTop="1" x14ac:dyDescent="0.2">
      <c r="B22" s="39"/>
      <c r="C22" s="81" t="str">
        <f>優先取組物質!C22</f>
        <v xml:space="preserve"> 都平均</v>
      </c>
      <c r="D22" s="164">
        <v>3.2</v>
      </c>
      <c r="E22" s="165">
        <v>2.7</v>
      </c>
      <c r="F22" s="189">
        <v>3</v>
      </c>
      <c r="G22" s="189">
        <v>0.57999999999999996</v>
      </c>
      <c r="H22" s="190" t="s">
        <v>97</v>
      </c>
      <c r="I22" s="165">
        <v>20</v>
      </c>
      <c r="J22" s="191">
        <v>4.5999999999999996</v>
      </c>
      <c r="K22" s="191">
        <v>7.0000000000000007E-2</v>
      </c>
      <c r="L22" s="165">
        <v>1.8</v>
      </c>
      <c r="M22" s="192">
        <v>0.14000000000000001</v>
      </c>
    </row>
    <row r="23" spans="1:15" s="4" customFormat="1" ht="24.75" customHeight="1" thickBot="1" x14ac:dyDescent="0.25">
      <c r="B23" s="41"/>
      <c r="C23" s="80" t="str">
        <f>優先取組物質!C23</f>
        <v>（令和2年度平均）</v>
      </c>
      <c r="D23" s="250" t="s">
        <v>123</v>
      </c>
      <c r="E23" s="199" t="s">
        <v>127</v>
      </c>
      <c r="F23" s="199" t="s">
        <v>131</v>
      </c>
      <c r="G23" s="199" t="s">
        <v>135</v>
      </c>
      <c r="H23" s="308" t="s">
        <v>138</v>
      </c>
      <c r="I23" s="193" t="s">
        <v>81</v>
      </c>
      <c r="J23" s="193" t="s">
        <v>82</v>
      </c>
      <c r="K23" s="193" t="s">
        <v>75</v>
      </c>
      <c r="L23" s="193" t="s">
        <v>80</v>
      </c>
      <c r="M23" s="199" t="s">
        <v>106</v>
      </c>
      <c r="N23" s="5"/>
      <c r="O23" s="5"/>
    </row>
    <row r="24" spans="1:15" ht="31.95" customHeight="1" thickTop="1" x14ac:dyDescent="0.2">
      <c r="B24" s="29" t="s">
        <v>21</v>
      </c>
      <c r="C24" s="30" t="str">
        <f>優先取組物質!C24</f>
        <v>京葉道路亀戸</v>
      </c>
      <c r="D24" s="158">
        <v>3.6</v>
      </c>
      <c r="E24" s="179">
        <v>2.7</v>
      </c>
      <c r="F24" s="181">
        <v>4</v>
      </c>
      <c r="G24" s="181">
        <v>0.67</v>
      </c>
      <c r="H24" s="182" t="s">
        <v>97</v>
      </c>
      <c r="I24" s="179">
        <v>24</v>
      </c>
      <c r="J24" s="180">
        <v>5.9</v>
      </c>
      <c r="K24" s="180">
        <v>7.0000000000000007E-2</v>
      </c>
      <c r="L24" s="179">
        <v>1.9</v>
      </c>
      <c r="M24" s="195">
        <v>0.17</v>
      </c>
      <c r="N24" s="4"/>
      <c r="O24" s="4"/>
    </row>
    <row r="25" spans="1:15" s="4" customFormat="1" ht="31.95" customHeight="1" thickBot="1" x14ac:dyDescent="0.25">
      <c r="B25" s="29" t="s">
        <v>22</v>
      </c>
      <c r="C25" s="32" t="str">
        <f>優先取組物質!C25</f>
        <v>環八通り八幡山</v>
      </c>
      <c r="D25" s="161">
        <v>3.3</v>
      </c>
      <c r="E25" s="184">
        <v>2.9</v>
      </c>
      <c r="F25" s="186">
        <v>2</v>
      </c>
      <c r="G25" s="186">
        <v>0.59</v>
      </c>
      <c r="H25" s="187" t="s">
        <v>97</v>
      </c>
      <c r="I25" s="184">
        <v>21</v>
      </c>
      <c r="J25" s="185">
        <v>5.8</v>
      </c>
      <c r="K25" s="197" t="s">
        <v>99</v>
      </c>
      <c r="L25" s="184">
        <v>1.7</v>
      </c>
      <c r="M25" s="292">
        <v>0.1</v>
      </c>
    </row>
    <row r="26" spans="1:15" s="4" customFormat="1" ht="31.95" customHeight="1" thickTop="1" x14ac:dyDescent="0.2">
      <c r="B26" s="29"/>
      <c r="C26" s="42" t="str">
        <f>優先取組物質!C26</f>
        <v>平均</v>
      </c>
      <c r="D26" s="164">
        <v>3.5</v>
      </c>
      <c r="E26" s="165">
        <v>2.8</v>
      </c>
      <c r="F26" s="189">
        <v>3</v>
      </c>
      <c r="G26" s="189">
        <v>0.63</v>
      </c>
      <c r="H26" s="190" t="s">
        <v>97</v>
      </c>
      <c r="I26" s="165">
        <v>22</v>
      </c>
      <c r="J26" s="191">
        <v>5.8</v>
      </c>
      <c r="K26" s="198" t="s">
        <v>99</v>
      </c>
      <c r="L26" s="165">
        <v>1.8</v>
      </c>
      <c r="M26" s="192">
        <v>0.14000000000000001</v>
      </c>
    </row>
    <row r="27" spans="1:15" s="4" customFormat="1" ht="24.75" customHeight="1" thickBot="1" x14ac:dyDescent="0.25">
      <c r="B27" s="43"/>
      <c r="C27" s="80" t="str">
        <f>優先取組物質!C27</f>
        <v>（令和2年度平均）</v>
      </c>
      <c r="D27" s="250" t="s">
        <v>123</v>
      </c>
      <c r="E27" s="199" t="s">
        <v>126</v>
      </c>
      <c r="F27" s="199" t="s">
        <v>131</v>
      </c>
      <c r="G27" s="199" t="s">
        <v>134</v>
      </c>
      <c r="H27" s="308" t="s">
        <v>138</v>
      </c>
      <c r="I27" s="193" t="s">
        <v>83</v>
      </c>
      <c r="J27" s="193" t="s">
        <v>84</v>
      </c>
      <c r="K27" s="193" t="s">
        <v>85</v>
      </c>
      <c r="L27" s="193" t="s">
        <v>76</v>
      </c>
      <c r="M27" s="199" t="s">
        <v>112</v>
      </c>
    </row>
    <row r="28" spans="1:15" s="4" customFormat="1" ht="31.95" customHeight="1" thickTop="1" x14ac:dyDescent="0.2">
      <c r="B28" s="44" t="s">
        <v>52</v>
      </c>
      <c r="C28" s="45"/>
      <c r="D28" s="164">
        <v>1.8</v>
      </c>
      <c r="E28" s="285">
        <v>1</v>
      </c>
      <c r="F28" s="190" t="s">
        <v>103</v>
      </c>
      <c r="G28" s="189">
        <v>0.41</v>
      </c>
      <c r="H28" s="190" t="s">
        <v>97</v>
      </c>
      <c r="I28" s="165">
        <v>5</v>
      </c>
      <c r="J28" s="191">
        <v>0.7</v>
      </c>
      <c r="K28" s="198" t="s">
        <v>99</v>
      </c>
      <c r="L28" s="165">
        <v>1.4</v>
      </c>
      <c r="M28" s="192">
        <v>0.04</v>
      </c>
    </row>
    <row r="29" spans="1:15" s="4" customFormat="1" ht="24.75" customHeight="1" thickBot="1" x14ac:dyDescent="0.25">
      <c r="B29" s="46"/>
      <c r="C29" s="82" t="str">
        <f>優先取組物質!C29</f>
        <v>（令和2年度平均）</v>
      </c>
      <c r="D29" s="250" t="s">
        <v>124</v>
      </c>
      <c r="E29" s="199" t="s">
        <v>125</v>
      </c>
      <c r="F29" s="199" t="s">
        <v>132</v>
      </c>
      <c r="G29" s="199" t="s">
        <v>133</v>
      </c>
      <c r="H29" s="308" t="s">
        <v>138</v>
      </c>
      <c r="I29" s="193" t="s">
        <v>86</v>
      </c>
      <c r="J29" s="193" t="s">
        <v>87</v>
      </c>
      <c r="K29" s="193" t="s">
        <v>79</v>
      </c>
      <c r="L29" s="193" t="s">
        <v>88</v>
      </c>
      <c r="M29" s="199" t="s">
        <v>141</v>
      </c>
      <c r="N29" s="1"/>
      <c r="O29" s="1"/>
    </row>
    <row r="30" spans="1:15" s="1" customFormat="1" ht="18" customHeight="1" thickTop="1" x14ac:dyDescent="0.2">
      <c r="B30" s="83"/>
      <c r="C30" s="84"/>
      <c r="D30" s="85" t="s">
        <v>53</v>
      </c>
      <c r="E30" s="86" t="s">
        <v>53</v>
      </c>
      <c r="F30" s="87" t="s">
        <v>28</v>
      </c>
      <c r="G30" s="87" t="s">
        <v>28</v>
      </c>
      <c r="H30" s="88" t="s">
        <v>53</v>
      </c>
      <c r="I30" s="89" t="s">
        <v>27</v>
      </c>
      <c r="J30" s="90" t="s">
        <v>54</v>
      </c>
      <c r="K30" s="90"/>
      <c r="L30" s="91" t="s">
        <v>28</v>
      </c>
      <c r="M30" s="91" t="s">
        <v>55</v>
      </c>
      <c r="N30" s="3"/>
      <c r="O30" s="3"/>
    </row>
    <row r="31" spans="1:15" s="3" customFormat="1" ht="32.1" customHeight="1" x14ac:dyDescent="0.2">
      <c r="A31" s="1"/>
      <c r="B31" s="92" t="s">
        <v>29</v>
      </c>
      <c r="C31" s="93"/>
      <c r="D31" s="261">
        <v>5</v>
      </c>
      <c r="E31" s="262">
        <v>0.8</v>
      </c>
      <c r="F31" s="262">
        <v>25</v>
      </c>
      <c r="G31" s="262">
        <v>6</v>
      </c>
      <c r="H31" s="262">
        <v>4</v>
      </c>
      <c r="I31" s="262">
        <v>140</v>
      </c>
      <c r="J31" s="262">
        <v>0.8</v>
      </c>
      <c r="K31" s="262">
        <v>0.8</v>
      </c>
      <c r="L31" s="262">
        <v>40</v>
      </c>
      <c r="M31" s="263">
        <v>0.12</v>
      </c>
    </row>
    <row r="32" spans="1:15" s="3" customFormat="1" ht="32.1" customHeight="1" x14ac:dyDescent="0.2">
      <c r="A32" s="1"/>
      <c r="B32" s="94" t="s">
        <v>31</v>
      </c>
      <c r="C32" s="95"/>
      <c r="D32" s="264">
        <v>0.8</v>
      </c>
      <c r="E32" s="265">
        <v>0.8</v>
      </c>
      <c r="F32" s="265">
        <v>4</v>
      </c>
      <c r="G32" s="265">
        <v>0.2</v>
      </c>
      <c r="H32" s="265">
        <v>0.06</v>
      </c>
      <c r="I32" s="265">
        <v>5</v>
      </c>
      <c r="J32" s="265">
        <v>1</v>
      </c>
      <c r="K32" s="265">
        <v>0.2</v>
      </c>
      <c r="L32" s="265">
        <v>0.1</v>
      </c>
      <c r="M32" s="265">
        <v>0.05</v>
      </c>
    </row>
    <row r="33" spans="1:15" s="3" customFormat="1" ht="32.1" customHeight="1" x14ac:dyDescent="0.2">
      <c r="A33" s="1"/>
      <c r="B33" s="94" t="s">
        <v>32</v>
      </c>
      <c r="C33" s="95"/>
      <c r="D33" s="264">
        <v>0.3</v>
      </c>
      <c r="E33" s="265">
        <v>0.3</v>
      </c>
      <c r="F33" s="265">
        <v>1</v>
      </c>
      <c r="G33" s="265">
        <v>0.06</v>
      </c>
      <c r="H33" s="265">
        <v>0.02</v>
      </c>
      <c r="I33" s="266">
        <v>2</v>
      </c>
      <c r="J33" s="265">
        <v>0.3</v>
      </c>
      <c r="K33" s="265">
        <v>0.06</v>
      </c>
      <c r="L33" s="266">
        <v>0.03</v>
      </c>
      <c r="M33" s="266">
        <v>0.02</v>
      </c>
      <c r="N33" s="5"/>
      <c r="O33" s="5"/>
    </row>
    <row r="34" spans="1:15" ht="22.5" customHeight="1" x14ac:dyDescent="0.2">
      <c r="A34" s="60"/>
      <c r="B34" s="60"/>
      <c r="C34" s="60" t="s">
        <v>33</v>
      </c>
      <c r="D34" s="60"/>
      <c r="E34" s="60"/>
      <c r="F34" s="60"/>
      <c r="G34" s="60"/>
      <c r="H34" s="60"/>
      <c r="I34" s="61"/>
      <c r="J34" s="60"/>
      <c r="K34" s="60"/>
      <c r="L34" s="62"/>
      <c r="M34" s="62"/>
      <c r="N34" s="63"/>
      <c r="O34" s="63"/>
    </row>
    <row r="35" spans="1:15" s="63" customFormat="1" ht="22.5" customHeight="1" x14ac:dyDescent="0.2">
      <c r="A35" s="61"/>
      <c r="B35" s="61"/>
      <c r="C35" s="61" t="s">
        <v>34</v>
      </c>
      <c r="D35" s="61"/>
      <c r="E35" s="61"/>
      <c r="F35" s="61"/>
      <c r="G35" s="61"/>
      <c r="H35" s="61"/>
      <c r="I35" s="61"/>
      <c r="J35" s="61"/>
      <c r="K35" s="61"/>
      <c r="L35" s="65"/>
      <c r="M35" s="65"/>
    </row>
    <row r="36" spans="1:15" s="63" customFormat="1" ht="22.5" customHeight="1" x14ac:dyDescent="0.2">
      <c r="A36" s="61"/>
      <c r="B36" s="61"/>
      <c r="C36" s="61" t="s">
        <v>56</v>
      </c>
      <c r="D36" s="61"/>
      <c r="E36" s="61"/>
      <c r="F36" s="61"/>
      <c r="G36" s="61"/>
      <c r="H36" s="61"/>
      <c r="I36" s="61"/>
      <c r="J36" s="61"/>
      <c r="K36" s="61"/>
      <c r="L36" s="65"/>
      <c r="M36" s="65"/>
    </row>
    <row r="37" spans="1:15" s="63" customFormat="1" ht="22.5" customHeight="1" x14ac:dyDescent="0.2">
      <c r="A37" s="61"/>
      <c r="B37" s="61"/>
      <c r="C37" s="65" t="s">
        <v>57</v>
      </c>
      <c r="D37" s="61"/>
      <c r="E37" s="61"/>
      <c r="F37" s="61"/>
      <c r="G37" s="61"/>
      <c r="H37" s="61"/>
      <c r="I37" s="61"/>
      <c r="J37" s="61"/>
      <c r="K37" s="61"/>
      <c r="L37" s="65"/>
      <c r="M37" s="65"/>
    </row>
    <row r="38" spans="1:15" s="63" customFormat="1" ht="22.5" customHeight="1" x14ac:dyDescent="0.2">
      <c r="A38" s="61"/>
      <c r="B38" s="61"/>
      <c r="C38" s="67" t="s">
        <v>58</v>
      </c>
      <c r="D38" s="61"/>
      <c r="E38" s="61"/>
      <c r="F38" s="61"/>
      <c r="G38" s="61"/>
      <c r="H38" s="61"/>
      <c r="I38" s="61"/>
      <c r="J38" s="61"/>
      <c r="K38" s="61"/>
      <c r="L38" s="65"/>
      <c r="M38" s="65"/>
      <c r="N38" s="3"/>
      <c r="O38" s="3"/>
    </row>
    <row r="39" spans="1:15" s="63" customFormat="1" ht="22.5" customHeight="1" x14ac:dyDescent="0.2">
      <c r="A39" s="61"/>
      <c r="B39" s="61"/>
      <c r="C39" s="67" t="s">
        <v>59</v>
      </c>
      <c r="D39" s="61"/>
      <c r="E39" s="61"/>
      <c r="F39" s="61"/>
      <c r="G39" s="61"/>
      <c r="H39" s="61"/>
      <c r="I39" s="61"/>
      <c r="J39" s="61"/>
      <c r="K39" s="61"/>
      <c r="L39" s="65"/>
      <c r="M39" s="65"/>
      <c r="N39" s="3"/>
      <c r="O39" s="3"/>
    </row>
    <row r="40" spans="1:15" s="3" customFormat="1" ht="22.5" customHeight="1" x14ac:dyDescent="0.2">
      <c r="A40" s="60"/>
      <c r="B40" s="61"/>
      <c r="C40" s="67" t="s">
        <v>60</v>
      </c>
      <c r="D40" s="61"/>
      <c r="E40" s="61"/>
      <c r="F40" s="61"/>
      <c r="G40" s="61"/>
      <c r="H40" s="60"/>
      <c r="I40" s="61"/>
      <c r="J40" s="69"/>
      <c r="K40" s="69"/>
      <c r="L40" s="62"/>
      <c r="M40" s="62"/>
    </row>
    <row r="41" spans="1:15" s="3" customFormat="1" ht="22.5" customHeight="1" x14ac:dyDescent="0.2">
      <c r="A41" s="60"/>
      <c r="B41" s="61"/>
      <c r="C41" s="67" t="s">
        <v>61</v>
      </c>
      <c r="D41" s="62"/>
      <c r="E41" s="62"/>
      <c r="F41" s="62"/>
      <c r="G41" s="62"/>
      <c r="H41" s="62"/>
      <c r="I41" s="62"/>
      <c r="J41" s="62"/>
      <c r="K41" s="62"/>
      <c r="L41" s="62"/>
      <c r="M41" s="62"/>
      <c r="N41" s="5"/>
      <c r="O41" s="5"/>
    </row>
    <row r="42" spans="1:15" ht="22.5" customHeight="1" x14ac:dyDescent="0.2">
      <c r="A42" s="60"/>
      <c r="B42" s="60"/>
      <c r="C42" s="65" t="s">
        <v>62</v>
      </c>
      <c r="D42" s="60"/>
      <c r="E42" s="60"/>
      <c r="F42" s="60"/>
      <c r="G42" s="60"/>
      <c r="H42" s="60"/>
      <c r="I42" s="60"/>
      <c r="J42" s="60"/>
      <c r="K42" s="60"/>
      <c r="L42" s="62"/>
      <c r="M42" s="62"/>
    </row>
    <row r="43" spans="1:15" ht="22.5" customHeight="1" x14ac:dyDescent="0.2">
      <c r="A43" s="60"/>
      <c r="B43" s="60"/>
      <c r="C43" s="65" t="s">
        <v>63</v>
      </c>
      <c r="D43" s="96"/>
      <c r="E43" s="96"/>
      <c r="F43" s="96"/>
      <c r="G43" s="96"/>
      <c r="H43" s="96"/>
      <c r="I43" s="96"/>
      <c r="J43" s="96"/>
      <c r="K43" s="96"/>
      <c r="L43" s="96"/>
      <c r="M43" s="96"/>
    </row>
  </sheetData>
  <mergeCells count="1">
    <mergeCell ref="B4:C4"/>
  </mergeCells>
  <phoneticPr fontId="9"/>
  <pageMargins left="0.59055118110236227" right="0.59055118110236227" top="0.78740157480314965" bottom="0.39370078740157483" header="0.39370078740157483" footer="0.19685039370078741"/>
  <pageSetup paperSize="9" scale="7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view="pageBreakPreview" topLeftCell="A4" zoomScale="80" zoomScaleNormal="50" zoomScaleSheetLayoutView="80" workbookViewId="0">
      <selection activeCell="E20" sqref="E20"/>
    </sheetView>
  </sheetViews>
  <sheetFormatPr defaultColWidth="9" defaultRowHeight="14.4" x14ac:dyDescent="0.2"/>
  <cols>
    <col min="1" max="1" width="1.6640625" style="110" customWidth="1"/>
    <col min="2" max="2" width="3.6640625" style="110" customWidth="1"/>
    <col min="3" max="3" width="20.6640625" style="157" customWidth="1"/>
    <col min="4" max="4" width="11.33203125" style="111" customWidth="1"/>
    <col min="5" max="7" width="11.33203125" style="112" customWidth="1"/>
    <col min="8" max="9" width="11.33203125" style="113" customWidth="1"/>
    <col min="10" max="12" width="11.33203125" style="150" customWidth="1"/>
    <col min="13" max="13" width="5.33203125" style="137" customWidth="1"/>
    <col min="14" max="16384" width="9" style="137"/>
  </cols>
  <sheetData>
    <row r="1" spans="1:13" s="99" customFormat="1" x14ac:dyDescent="0.2">
      <c r="A1" s="97"/>
      <c r="B1" s="98"/>
      <c r="C1" s="98"/>
      <c r="D1" s="100"/>
      <c r="E1" s="101"/>
      <c r="F1" s="101"/>
      <c r="G1" s="101"/>
      <c r="H1" s="102"/>
      <c r="I1" s="103"/>
      <c r="J1" s="104"/>
      <c r="K1" s="104"/>
      <c r="L1" s="104"/>
    </row>
    <row r="2" spans="1:13" s="99" customFormat="1" ht="16.2" x14ac:dyDescent="0.2">
      <c r="A2" s="97"/>
      <c r="B2" s="105" t="str">
        <f>"令和"&amp; DBCS([1]基本データ等!$B$3-2018) &amp;"年度　その他の揮発性有機化合物の測定結果（年平均値）"</f>
        <v>令和３年度　その他の揮発性有機化合物の測定結果（年平均値）</v>
      </c>
      <c r="C2" s="98"/>
      <c r="D2" s="106"/>
      <c r="E2" s="107"/>
      <c r="F2" s="107"/>
      <c r="G2" s="107"/>
      <c r="H2" s="108"/>
      <c r="I2" s="109"/>
      <c r="J2" s="104"/>
      <c r="K2" s="104"/>
      <c r="L2" s="104"/>
    </row>
    <row r="3" spans="1:13" s="110" customFormat="1" ht="16.8" x14ac:dyDescent="0.2">
      <c r="D3" s="111"/>
      <c r="E3" s="112"/>
      <c r="F3" s="112"/>
      <c r="G3" s="112"/>
      <c r="H3" s="113"/>
      <c r="I3" s="113"/>
      <c r="J3" s="114" t="s">
        <v>0</v>
      </c>
      <c r="K3" s="114"/>
      <c r="L3" s="114"/>
    </row>
    <row r="4" spans="1:13" s="115" customFormat="1" ht="30.9" customHeight="1" x14ac:dyDescent="0.2">
      <c r="B4" s="303" t="s">
        <v>1</v>
      </c>
      <c r="C4" s="304"/>
      <c r="D4" s="116" t="s">
        <v>64</v>
      </c>
      <c r="E4" s="117"/>
      <c r="F4" s="118"/>
      <c r="G4" s="119" t="s">
        <v>65</v>
      </c>
      <c r="H4" s="120" t="s">
        <v>66</v>
      </c>
      <c r="I4" s="121" t="s">
        <v>67</v>
      </c>
      <c r="J4" s="122" t="s">
        <v>68</v>
      </c>
      <c r="K4" s="123"/>
      <c r="L4" s="123"/>
    </row>
    <row r="5" spans="1:13" s="115" customFormat="1" ht="22.2" customHeight="1" thickBot="1" x14ac:dyDescent="0.25">
      <c r="B5" s="305"/>
      <c r="C5" s="306"/>
      <c r="D5" s="124"/>
      <c r="E5" s="125" t="s">
        <v>69</v>
      </c>
      <c r="F5" s="125" t="s">
        <v>70</v>
      </c>
      <c r="G5" s="126"/>
      <c r="H5" s="127"/>
      <c r="I5" s="128"/>
      <c r="J5" s="129"/>
      <c r="K5" s="130"/>
      <c r="L5" s="130"/>
    </row>
    <row r="6" spans="1:13" s="115" customFormat="1" ht="31.95" customHeight="1" thickTop="1" x14ac:dyDescent="0.2">
      <c r="B6" s="27"/>
      <c r="C6" s="28" t="str">
        <f>優先取組物質!C6</f>
        <v>中央区晴海</v>
      </c>
      <c r="D6" s="158">
        <v>1.9</v>
      </c>
      <c r="E6" s="159">
        <v>1.4</v>
      </c>
      <c r="F6" s="159">
        <v>0.51</v>
      </c>
      <c r="G6" s="159">
        <v>1.6</v>
      </c>
      <c r="H6" s="159">
        <v>0.17</v>
      </c>
      <c r="I6" s="160" t="s">
        <v>102</v>
      </c>
      <c r="J6" s="159">
        <v>0.61</v>
      </c>
      <c r="K6" s="131"/>
      <c r="L6" s="131"/>
    </row>
    <row r="7" spans="1:13" s="110" customFormat="1" ht="31.95" customHeight="1" x14ac:dyDescent="0.2">
      <c r="B7" s="29"/>
      <c r="C7" s="30" t="str">
        <f>優先取組物質!C7</f>
        <v>国設東京新宿</v>
      </c>
      <c r="D7" s="158">
        <v>1.5</v>
      </c>
      <c r="E7" s="159">
        <v>1.1000000000000001</v>
      </c>
      <c r="F7" s="159">
        <v>0.39</v>
      </c>
      <c r="G7" s="159">
        <v>1.4</v>
      </c>
      <c r="H7" s="283">
        <v>0.1</v>
      </c>
      <c r="I7" s="160" t="s">
        <v>102</v>
      </c>
      <c r="J7" s="283">
        <v>0.6</v>
      </c>
      <c r="K7" s="131"/>
      <c r="L7" s="131"/>
    </row>
    <row r="8" spans="1:13" s="110" customFormat="1" ht="31.95" customHeight="1" x14ac:dyDescent="0.2">
      <c r="B8" s="29"/>
      <c r="C8" s="30" t="str">
        <f>優先取組物質!C8</f>
        <v>目黒区碑文谷</v>
      </c>
      <c r="D8" s="158">
        <v>1.7</v>
      </c>
      <c r="E8" s="159">
        <v>1.2</v>
      </c>
      <c r="F8" s="159">
        <v>0.47</v>
      </c>
      <c r="G8" s="159">
        <v>1.5</v>
      </c>
      <c r="H8" s="159">
        <v>0.12</v>
      </c>
      <c r="I8" s="160" t="s">
        <v>102</v>
      </c>
      <c r="J8" s="159">
        <v>0.59</v>
      </c>
      <c r="K8" s="131"/>
      <c r="L8" s="131"/>
    </row>
    <row r="9" spans="1:13" s="110" customFormat="1" ht="31.95" customHeight="1" x14ac:dyDescent="0.2">
      <c r="B9" s="29" t="s">
        <v>14</v>
      </c>
      <c r="C9" s="30" t="str">
        <f>優先取組物質!C9</f>
        <v>大田区東糀谷</v>
      </c>
      <c r="D9" s="158">
        <v>2.7</v>
      </c>
      <c r="E9" s="159">
        <v>1.9</v>
      </c>
      <c r="F9" s="159">
        <v>0.77</v>
      </c>
      <c r="G9" s="159">
        <v>2.2999999999999998</v>
      </c>
      <c r="H9" s="159">
        <v>0.18</v>
      </c>
      <c r="I9" s="160" t="s">
        <v>102</v>
      </c>
      <c r="J9" s="159">
        <v>0.61</v>
      </c>
      <c r="K9" s="131"/>
      <c r="L9" s="131"/>
    </row>
    <row r="10" spans="1:13" s="110" customFormat="1" ht="31.95" customHeight="1" x14ac:dyDescent="0.2">
      <c r="B10" s="29"/>
      <c r="C10" s="30" t="str">
        <f>優先取組物質!C10</f>
        <v>板橋区氷川町</v>
      </c>
      <c r="D10" s="158">
        <v>1.5</v>
      </c>
      <c r="E10" s="159">
        <v>1.1000000000000001</v>
      </c>
      <c r="F10" s="283">
        <v>0.4</v>
      </c>
      <c r="G10" s="159">
        <v>1.4</v>
      </c>
      <c r="H10" s="159">
        <v>0.11</v>
      </c>
      <c r="I10" s="160" t="s">
        <v>102</v>
      </c>
      <c r="J10" s="159">
        <v>0.59</v>
      </c>
      <c r="K10" s="131"/>
      <c r="L10" s="131"/>
    </row>
    <row r="11" spans="1:13" s="110" customFormat="1" ht="31.95" customHeight="1" x14ac:dyDescent="0.2">
      <c r="B11" s="29"/>
      <c r="C11" s="30" t="str">
        <f>優先取組物質!C11</f>
        <v>練馬区石神井町</v>
      </c>
      <c r="D11" s="158">
        <v>1.5</v>
      </c>
      <c r="E11" s="159">
        <v>1.1000000000000001</v>
      </c>
      <c r="F11" s="159">
        <v>0.39</v>
      </c>
      <c r="G11" s="159">
        <v>1.3</v>
      </c>
      <c r="H11" s="159">
        <v>0.11</v>
      </c>
      <c r="I11" s="160" t="s">
        <v>102</v>
      </c>
      <c r="J11" s="159">
        <v>0.59</v>
      </c>
      <c r="K11" s="131"/>
      <c r="L11" s="131"/>
    </row>
    <row r="12" spans="1:13" s="110" customFormat="1" ht="31.95" customHeight="1" x14ac:dyDescent="0.2">
      <c r="B12" s="29" t="s">
        <v>15</v>
      </c>
      <c r="C12" s="31" t="str">
        <f>優先取組物質!C12</f>
        <v>足立区西新井</v>
      </c>
      <c r="D12" s="158">
        <v>1.8</v>
      </c>
      <c r="E12" s="159">
        <v>1.3</v>
      </c>
      <c r="F12" s="159">
        <v>0.47</v>
      </c>
      <c r="G12" s="159">
        <v>1.7</v>
      </c>
      <c r="H12" s="159">
        <v>0.14000000000000001</v>
      </c>
      <c r="I12" s="160" t="s">
        <v>102</v>
      </c>
      <c r="J12" s="159">
        <v>0.59</v>
      </c>
      <c r="K12" s="131"/>
      <c r="L12" s="131"/>
    </row>
    <row r="13" spans="1:13" s="110" customFormat="1" ht="31.95" customHeight="1" thickBot="1" x14ac:dyDescent="0.25">
      <c r="B13" s="29"/>
      <c r="C13" s="32" t="str">
        <f>優先取組物質!C13</f>
        <v>江戸川区春江町</v>
      </c>
      <c r="D13" s="161">
        <v>1.4</v>
      </c>
      <c r="E13" s="296">
        <v>1</v>
      </c>
      <c r="F13" s="162">
        <v>0.37</v>
      </c>
      <c r="G13" s="162">
        <v>1.4</v>
      </c>
      <c r="H13" s="162">
        <v>0.11</v>
      </c>
      <c r="I13" s="163" t="s">
        <v>102</v>
      </c>
      <c r="J13" s="295">
        <v>0.6</v>
      </c>
      <c r="K13" s="131"/>
      <c r="L13" s="131"/>
    </row>
    <row r="14" spans="1:13" s="110" customFormat="1" ht="31.95" customHeight="1" thickTop="1" x14ac:dyDescent="0.2">
      <c r="B14" s="29"/>
      <c r="C14" s="31" t="str">
        <f>優先取組物質!C14</f>
        <v>区部平均</v>
      </c>
      <c r="D14" s="164">
        <v>1.7</v>
      </c>
      <c r="E14" s="165">
        <v>1.3</v>
      </c>
      <c r="F14" s="166">
        <v>0.47</v>
      </c>
      <c r="G14" s="165">
        <v>1.6</v>
      </c>
      <c r="H14" s="166">
        <v>0.13</v>
      </c>
      <c r="I14" s="167" t="s">
        <v>102</v>
      </c>
      <c r="J14" s="297">
        <v>0.6</v>
      </c>
      <c r="K14" s="131"/>
      <c r="L14" s="131"/>
      <c r="M14" s="132"/>
    </row>
    <row r="15" spans="1:13" s="110" customFormat="1" ht="24.75" customHeight="1" thickBot="1" x14ac:dyDescent="0.25">
      <c r="B15" s="29" t="s">
        <v>17</v>
      </c>
      <c r="C15" s="80" t="str">
        <f>優先取組物質!C15</f>
        <v>（令和2年度平均）</v>
      </c>
      <c r="D15" s="311" t="s">
        <v>119</v>
      </c>
      <c r="E15" s="310" t="s">
        <v>104</v>
      </c>
      <c r="F15" s="309" t="s">
        <v>105</v>
      </c>
      <c r="G15" s="169" t="s">
        <v>89</v>
      </c>
      <c r="H15" s="309" t="s">
        <v>106</v>
      </c>
      <c r="I15" s="312" t="s">
        <v>120</v>
      </c>
      <c r="J15" s="309" t="s">
        <v>107</v>
      </c>
      <c r="K15" s="133"/>
      <c r="L15" s="133"/>
      <c r="M15" s="132"/>
    </row>
    <row r="16" spans="1:13" s="110" customFormat="1" ht="31.95" customHeight="1" thickTop="1" x14ac:dyDescent="0.2">
      <c r="B16" s="34"/>
      <c r="C16" s="35" t="str">
        <f>優先取組物質!C16</f>
        <v>八王子市片倉町</v>
      </c>
      <c r="D16" s="170">
        <v>1.7</v>
      </c>
      <c r="E16" s="171">
        <v>0.47</v>
      </c>
      <c r="F16" s="171">
        <v>1.2</v>
      </c>
      <c r="G16" s="171">
        <v>1.5</v>
      </c>
      <c r="H16" s="171">
        <v>0.12</v>
      </c>
      <c r="I16" s="172" t="s">
        <v>102</v>
      </c>
      <c r="J16" s="171">
        <v>0.47</v>
      </c>
      <c r="K16" s="131"/>
      <c r="L16" s="131"/>
      <c r="M16" s="132"/>
    </row>
    <row r="17" spans="1:19" s="110" customFormat="1" ht="31.95" customHeight="1" x14ac:dyDescent="0.2">
      <c r="B17" s="34"/>
      <c r="C17" s="35" t="str">
        <f>優先取組物質!C17</f>
        <v>八王子市大楽寺町</v>
      </c>
      <c r="D17" s="158">
        <v>0.99</v>
      </c>
      <c r="E17" s="159">
        <v>0.28000000000000003</v>
      </c>
      <c r="F17" s="159">
        <v>0.71</v>
      </c>
      <c r="G17" s="159">
        <v>0.88</v>
      </c>
      <c r="H17" s="159">
        <v>0.08</v>
      </c>
      <c r="I17" s="160" t="s">
        <v>102</v>
      </c>
      <c r="J17" s="159">
        <v>0.47</v>
      </c>
      <c r="K17" s="131"/>
      <c r="L17" s="131"/>
      <c r="M17" s="132"/>
    </row>
    <row r="18" spans="1:19" s="110" customFormat="1" ht="31.95" customHeight="1" x14ac:dyDescent="0.2">
      <c r="B18" s="34"/>
      <c r="C18" s="35" t="str">
        <f>優先取組物質!C18</f>
        <v>小金井市貫井北町</v>
      </c>
      <c r="D18" s="158">
        <v>1.7</v>
      </c>
      <c r="E18" s="159">
        <v>1.3</v>
      </c>
      <c r="F18" s="159">
        <v>0.45</v>
      </c>
      <c r="G18" s="159">
        <v>1.6</v>
      </c>
      <c r="H18" s="283">
        <v>0.2</v>
      </c>
      <c r="I18" s="160" t="s">
        <v>102</v>
      </c>
      <c r="J18" s="283">
        <v>0.6</v>
      </c>
      <c r="K18" s="131"/>
      <c r="L18" s="131"/>
      <c r="M18" s="132"/>
    </row>
    <row r="19" spans="1:19" s="110" customFormat="1" ht="31.95" customHeight="1" thickBot="1" x14ac:dyDescent="0.25">
      <c r="B19" s="34"/>
      <c r="C19" s="36" t="str">
        <f>優先取組物質!C19</f>
        <v>東大和市奈良橋</v>
      </c>
      <c r="D19" s="161">
        <v>1.9</v>
      </c>
      <c r="E19" s="162">
        <v>1.4</v>
      </c>
      <c r="F19" s="162">
        <v>0.51</v>
      </c>
      <c r="G19" s="162">
        <v>1.9</v>
      </c>
      <c r="H19" s="162">
        <v>0.12</v>
      </c>
      <c r="I19" s="163" t="s">
        <v>102</v>
      </c>
      <c r="J19" s="295">
        <v>0.6</v>
      </c>
      <c r="K19" s="131"/>
      <c r="L19" s="131"/>
      <c r="M19" s="132"/>
    </row>
    <row r="20" spans="1:19" s="110" customFormat="1" ht="31.95" customHeight="1" thickTop="1" x14ac:dyDescent="0.2">
      <c r="B20" s="34"/>
      <c r="C20" s="31" t="str">
        <f>優先取組物質!C20</f>
        <v>多摩部平均</v>
      </c>
      <c r="D20" s="164">
        <v>1.6</v>
      </c>
      <c r="E20" s="165">
        <v>0.85</v>
      </c>
      <c r="F20" s="166">
        <v>0.72</v>
      </c>
      <c r="G20" s="165">
        <v>1.5</v>
      </c>
      <c r="H20" s="166">
        <v>0.13</v>
      </c>
      <c r="I20" s="167" t="s">
        <v>102</v>
      </c>
      <c r="J20" s="166">
        <v>0.53</v>
      </c>
      <c r="K20" s="131"/>
      <c r="L20" s="131"/>
      <c r="M20" s="132"/>
    </row>
    <row r="21" spans="1:19" s="110" customFormat="1" ht="24.75" customHeight="1" thickBot="1" x14ac:dyDescent="0.25">
      <c r="B21" s="37"/>
      <c r="C21" s="80" t="str">
        <f>優先取組物質!C21</f>
        <v>（令和2年度平均）</v>
      </c>
      <c r="D21" s="173" t="s">
        <v>90</v>
      </c>
      <c r="E21" s="169" t="s">
        <v>91</v>
      </c>
      <c r="F21" s="309" t="s">
        <v>105</v>
      </c>
      <c r="G21" s="169" t="s">
        <v>87</v>
      </c>
      <c r="H21" s="309" t="s">
        <v>109</v>
      </c>
      <c r="I21" s="312" t="s">
        <v>120</v>
      </c>
      <c r="J21" s="309" t="s">
        <v>110</v>
      </c>
      <c r="K21" s="133"/>
      <c r="L21" s="133"/>
      <c r="M21" s="132"/>
    </row>
    <row r="22" spans="1:19" s="110" customFormat="1" ht="31.95" customHeight="1" thickTop="1" x14ac:dyDescent="0.2">
      <c r="B22" s="134"/>
      <c r="C22" s="81" t="str">
        <f>優先取組物質!C22</f>
        <v xml:space="preserve"> 都平均</v>
      </c>
      <c r="D22" s="164">
        <v>1.7</v>
      </c>
      <c r="E22" s="165">
        <v>1.1000000000000001</v>
      </c>
      <c r="F22" s="166">
        <v>0.55000000000000004</v>
      </c>
      <c r="G22" s="165">
        <v>1.5</v>
      </c>
      <c r="H22" s="166">
        <v>0.13</v>
      </c>
      <c r="I22" s="167" t="s">
        <v>102</v>
      </c>
      <c r="J22" s="166">
        <v>0.57999999999999996</v>
      </c>
      <c r="K22" s="131"/>
      <c r="L22" s="131"/>
      <c r="M22" s="132"/>
    </row>
    <row r="23" spans="1:19" s="110" customFormat="1" ht="24.75" customHeight="1" thickBot="1" x14ac:dyDescent="0.25">
      <c r="B23" s="135"/>
      <c r="C23" s="80" t="str">
        <f>優先取組物質!C23</f>
        <v>（令和2年度平均）</v>
      </c>
      <c r="D23" s="168" t="s">
        <v>87</v>
      </c>
      <c r="E23" s="310" t="s">
        <v>108</v>
      </c>
      <c r="F23" s="309" t="s">
        <v>105</v>
      </c>
      <c r="G23" s="169" t="s">
        <v>89</v>
      </c>
      <c r="H23" s="309" t="s">
        <v>112</v>
      </c>
      <c r="I23" s="312" t="s">
        <v>120</v>
      </c>
      <c r="J23" s="309" t="s">
        <v>111</v>
      </c>
      <c r="K23" s="133"/>
      <c r="L23" s="133"/>
      <c r="M23" s="136"/>
    </row>
    <row r="24" spans="1:19" s="110" customFormat="1" ht="31.95" customHeight="1" thickTop="1" x14ac:dyDescent="0.2">
      <c r="B24" s="29" t="s">
        <v>21</v>
      </c>
      <c r="C24" s="30" t="str">
        <f>優先取組物質!C24</f>
        <v>京葉道路亀戸</v>
      </c>
      <c r="D24" s="170">
        <v>1.9</v>
      </c>
      <c r="E24" s="171">
        <v>1.4</v>
      </c>
      <c r="F24" s="171">
        <v>0.51</v>
      </c>
      <c r="G24" s="171">
        <v>1.8</v>
      </c>
      <c r="H24" s="171">
        <v>0.12</v>
      </c>
      <c r="I24" s="172" t="s">
        <v>102</v>
      </c>
      <c r="J24" s="171">
        <v>0.62</v>
      </c>
      <c r="K24" s="131"/>
      <c r="L24" s="131"/>
      <c r="M24" s="132"/>
      <c r="N24" s="137"/>
      <c r="O24" s="137"/>
      <c r="P24" s="137"/>
      <c r="Q24" s="137"/>
      <c r="R24" s="137"/>
      <c r="S24" s="137"/>
    </row>
    <row r="25" spans="1:19" ht="31.95" customHeight="1" thickBot="1" x14ac:dyDescent="0.25">
      <c r="B25" s="29" t="s">
        <v>22</v>
      </c>
      <c r="C25" s="32" t="str">
        <f>優先取組物質!C25</f>
        <v>環八通り八幡山</v>
      </c>
      <c r="D25" s="287">
        <v>2</v>
      </c>
      <c r="E25" s="162">
        <v>1.4</v>
      </c>
      <c r="F25" s="162">
        <v>0.52</v>
      </c>
      <c r="G25" s="162">
        <v>1.6</v>
      </c>
      <c r="H25" s="162">
        <v>0.15</v>
      </c>
      <c r="I25" s="163" t="s">
        <v>102</v>
      </c>
      <c r="J25" s="162">
        <v>0.59</v>
      </c>
      <c r="K25" s="131"/>
      <c r="L25" s="131"/>
      <c r="M25" s="132"/>
      <c r="N25" s="110"/>
      <c r="O25" s="110"/>
      <c r="P25" s="110"/>
      <c r="Q25" s="110"/>
      <c r="R25" s="110"/>
      <c r="S25" s="110"/>
    </row>
    <row r="26" spans="1:19" s="110" customFormat="1" ht="31.95" customHeight="1" thickTop="1" x14ac:dyDescent="0.2">
      <c r="B26" s="29"/>
      <c r="C26" s="42" t="str">
        <f>優先取組物質!C26</f>
        <v>平均</v>
      </c>
      <c r="D26" s="164">
        <v>1.9</v>
      </c>
      <c r="E26" s="165">
        <v>1.4</v>
      </c>
      <c r="F26" s="166">
        <v>0.52</v>
      </c>
      <c r="G26" s="165">
        <v>1.7</v>
      </c>
      <c r="H26" s="166">
        <v>0.14000000000000001</v>
      </c>
      <c r="I26" s="167" t="s">
        <v>102</v>
      </c>
      <c r="J26" s="297">
        <v>0.6</v>
      </c>
      <c r="K26" s="131"/>
      <c r="L26" s="131"/>
      <c r="M26" s="132"/>
    </row>
    <row r="27" spans="1:19" s="110" customFormat="1" ht="24.75" customHeight="1" thickBot="1" x14ac:dyDescent="0.25">
      <c r="B27" s="43"/>
      <c r="C27" s="80" t="str">
        <f>優先取組物質!C27</f>
        <v>（令和2年度平均）</v>
      </c>
      <c r="D27" s="168" t="s">
        <v>88</v>
      </c>
      <c r="E27" s="169" t="s">
        <v>92</v>
      </c>
      <c r="F27" s="309" t="s">
        <v>113</v>
      </c>
      <c r="G27" s="169" t="s">
        <v>89</v>
      </c>
      <c r="H27" s="309" t="s">
        <v>106</v>
      </c>
      <c r="I27" s="312" t="s">
        <v>120</v>
      </c>
      <c r="J27" s="309" t="s">
        <v>114</v>
      </c>
      <c r="K27" s="133"/>
      <c r="L27" s="133"/>
      <c r="M27" s="132"/>
    </row>
    <row r="28" spans="1:19" s="110" customFormat="1" ht="31.95" customHeight="1" thickTop="1" x14ac:dyDescent="0.2">
      <c r="B28" s="44" t="s">
        <v>71</v>
      </c>
      <c r="C28" s="45"/>
      <c r="D28" s="300">
        <v>0.4</v>
      </c>
      <c r="E28" s="165">
        <v>0.28999999999999998</v>
      </c>
      <c r="F28" s="166">
        <v>0.12</v>
      </c>
      <c r="G28" s="165">
        <v>0.42</v>
      </c>
      <c r="H28" s="166">
        <v>0.05</v>
      </c>
      <c r="I28" s="167" t="s">
        <v>102</v>
      </c>
      <c r="J28" s="166">
        <v>0.56000000000000005</v>
      </c>
      <c r="K28" s="131"/>
      <c r="L28" s="131"/>
    </row>
    <row r="29" spans="1:19" s="110" customFormat="1" ht="24.75" customHeight="1" thickBot="1" x14ac:dyDescent="0.25">
      <c r="B29" s="46"/>
      <c r="C29" s="82" t="str">
        <f>優先取組物質!C29</f>
        <v>（令和2年度平均）</v>
      </c>
      <c r="D29" s="311" t="s">
        <v>118</v>
      </c>
      <c r="E29" s="310" t="s">
        <v>117</v>
      </c>
      <c r="F29" s="309" t="s">
        <v>112</v>
      </c>
      <c r="G29" s="310" t="s">
        <v>116</v>
      </c>
      <c r="H29" s="309" t="s">
        <v>106</v>
      </c>
      <c r="I29" s="312" t="s">
        <v>120</v>
      </c>
      <c r="J29" s="309" t="s">
        <v>115</v>
      </c>
      <c r="K29" s="133"/>
      <c r="L29" s="133"/>
      <c r="M29" s="3"/>
      <c r="N29" s="3"/>
      <c r="O29" s="3"/>
      <c r="P29" s="3"/>
      <c r="Q29" s="3"/>
      <c r="R29" s="3"/>
      <c r="S29" s="3"/>
    </row>
    <row r="30" spans="1:19" s="110" customFormat="1" ht="18" customHeight="1" thickTop="1" x14ac:dyDescent="0.2">
      <c r="B30" s="44"/>
      <c r="C30" s="138"/>
      <c r="D30" s="139"/>
      <c r="E30" s="140"/>
      <c r="F30" s="140"/>
      <c r="G30" s="141"/>
      <c r="H30" s="142"/>
      <c r="I30" s="143"/>
      <c r="J30" s="140"/>
      <c r="K30" s="144"/>
      <c r="L30" s="144"/>
      <c r="M30" s="3"/>
      <c r="N30" s="3"/>
      <c r="O30" s="3"/>
      <c r="P30" s="3"/>
      <c r="Q30" s="3"/>
      <c r="R30" s="3"/>
      <c r="S30" s="3"/>
    </row>
    <row r="31" spans="1:19" s="3" customFormat="1" ht="32.1" customHeight="1" x14ac:dyDescent="0.2">
      <c r="A31" s="1"/>
      <c r="B31" s="58" t="s">
        <v>29</v>
      </c>
      <c r="C31" s="145"/>
      <c r="D31" s="146" t="s">
        <v>72</v>
      </c>
      <c r="E31" s="147" t="s">
        <v>72</v>
      </c>
      <c r="F31" s="147" t="s">
        <v>72</v>
      </c>
      <c r="G31" s="147" t="s">
        <v>72</v>
      </c>
      <c r="H31" s="147" t="s">
        <v>72</v>
      </c>
      <c r="I31" s="147" t="s">
        <v>72</v>
      </c>
      <c r="J31" s="147" t="s">
        <v>72</v>
      </c>
      <c r="K31" s="148"/>
      <c r="L31" s="148"/>
    </row>
    <row r="32" spans="1:19" s="3" customFormat="1" ht="32.1" customHeight="1" x14ac:dyDescent="0.2">
      <c r="A32" s="1"/>
      <c r="B32" s="58" t="s">
        <v>31</v>
      </c>
      <c r="C32" s="59"/>
      <c r="D32" s="259">
        <v>0.2</v>
      </c>
      <c r="E32" s="257">
        <v>0.04</v>
      </c>
      <c r="F32" s="257">
        <v>0.05</v>
      </c>
      <c r="G32" s="257">
        <v>0.06</v>
      </c>
      <c r="H32" s="257">
        <v>0.09</v>
      </c>
      <c r="I32" s="257">
        <v>0.13</v>
      </c>
      <c r="J32" s="257">
        <v>0.23</v>
      </c>
      <c r="K32" s="149"/>
      <c r="L32" s="149"/>
    </row>
    <row r="33" spans="1:19" s="3" customFormat="1" ht="32.1" customHeight="1" x14ac:dyDescent="0.2">
      <c r="A33" s="1"/>
      <c r="B33" s="58" t="s">
        <v>32</v>
      </c>
      <c r="C33" s="59"/>
      <c r="D33" s="259">
        <v>0.04</v>
      </c>
      <c r="E33" s="257">
        <v>0.02</v>
      </c>
      <c r="F33" s="257">
        <v>0.02</v>
      </c>
      <c r="G33" s="257">
        <v>0.02</v>
      </c>
      <c r="H33" s="257">
        <v>0.03</v>
      </c>
      <c r="I33" s="257">
        <v>0.04</v>
      </c>
      <c r="J33" s="257">
        <v>7.0000000000000007E-2</v>
      </c>
      <c r="K33" s="149"/>
      <c r="L33" s="149"/>
      <c r="M33" s="137"/>
      <c r="N33" s="137"/>
      <c r="O33" s="137"/>
      <c r="P33" s="137"/>
      <c r="Q33" s="137"/>
      <c r="R33" s="137"/>
      <c r="S33" s="137"/>
    </row>
    <row r="34" spans="1:19" ht="22.5" customHeight="1" x14ac:dyDescent="0.2">
      <c r="C34" s="110" t="s">
        <v>33</v>
      </c>
      <c r="H34" s="109"/>
    </row>
    <row r="35" spans="1:19" ht="22.5" customHeight="1" x14ac:dyDescent="0.2">
      <c r="C35" s="151" t="s">
        <v>34</v>
      </c>
      <c r="H35" s="109"/>
      <c r="M35" s="152"/>
    </row>
    <row r="36" spans="1:19" ht="22.5" customHeight="1" x14ac:dyDescent="0.2">
      <c r="C36" s="151" t="s">
        <v>56</v>
      </c>
      <c r="H36" s="109"/>
      <c r="M36" s="152"/>
    </row>
    <row r="37" spans="1:19" ht="22.5" customHeight="1" x14ac:dyDescent="0.2">
      <c r="C37" s="151" t="s">
        <v>36</v>
      </c>
      <c r="D37" s="66"/>
      <c r="E37" s="66"/>
      <c r="F37" s="66"/>
      <c r="G37" s="66"/>
      <c r="H37" s="66"/>
      <c r="I37" s="66"/>
      <c r="J37" s="66"/>
      <c r="K37" s="66"/>
      <c r="L37" s="66"/>
      <c r="M37" s="99"/>
      <c r="N37" s="99"/>
      <c r="O37" s="99"/>
      <c r="P37" s="99"/>
      <c r="Q37" s="99"/>
      <c r="R37" s="99"/>
      <c r="S37" s="99"/>
    </row>
    <row r="38" spans="1:19" s="99" customFormat="1" ht="22.5" customHeight="1" x14ac:dyDescent="0.2">
      <c r="A38" s="97"/>
      <c r="B38" s="151"/>
      <c r="C38" s="151" t="s">
        <v>73</v>
      </c>
      <c r="D38" s="153"/>
      <c r="E38" s="154"/>
      <c r="F38" s="154"/>
      <c r="G38" s="112"/>
      <c r="H38" s="109"/>
      <c r="I38" s="155"/>
      <c r="J38" s="150"/>
      <c r="K38" s="150"/>
      <c r="L38" s="150"/>
    </row>
    <row r="39" spans="1:19" s="99" customFormat="1" ht="22.5" customHeight="1" x14ac:dyDescent="0.2">
      <c r="A39" s="97"/>
      <c r="B39" s="151"/>
      <c r="C39" s="137"/>
      <c r="D39" s="153"/>
      <c r="E39" s="154"/>
      <c r="F39" s="154"/>
      <c r="G39" s="112"/>
      <c r="H39" s="109"/>
      <c r="I39" s="155"/>
      <c r="J39" s="150"/>
      <c r="K39" s="150"/>
      <c r="L39" s="150"/>
    </row>
    <row r="40" spans="1:19" s="99" customFormat="1" ht="22.5" customHeight="1" x14ac:dyDescent="0.2">
      <c r="A40" s="97"/>
      <c r="B40" s="151"/>
      <c r="C40" s="151"/>
      <c r="D40" s="153"/>
      <c r="E40" s="154"/>
      <c r="F40" s="154"/>
      <c r="G40" s="112"/>
      <c r="H40" s="109"/>
      <c r="I40" s="155"/>
      <c r="J40" s="150"/>
      <c r="K40" s="150"/>
      <c r="L40" s="150"/>
      <c r="M40" s="137"/>
      <c r="N40" s="137"/>
      <c r="O40" s="137"/>
      <c r="P40" s="137"/>
      <c r="Q40" s="137"/>
      <c r="R40" s="137"/>
      <c r="S40" s="137"/>
    </row>
    <row r="41" spans="1:19" ht="22.5" customHeight="1" x14ac:dyDescent="0.2">
      <c r="C41" s="156"/>
    </row>
    <row r="42" spans="1:19" ht="22.5" customHeight="1" x14ac:dyDescent="0.2">
      <c r="C42" s="156"/>
    </row>
  </sheetData>
  <mergeCells count="1">
    <mergeCell ref="B4:C5"/>
  </mergeCells>
  <phoneticPr fontId="9"/>
  <pageMargins left="0.59055118110236227" right="0.59055118110236227" top="0.78740157480314965" bottom="0.39370078740157483" header="0.39370078740157483" footer="0.19685039370078741"/>
  <pageSetup paperSize="9" scale="7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優先取組物質</vt:lpstr>
      <vt:lpstr>優先取組物質 (2)</vt:lpstr>
      <vt:lpstr>その他の物質</vt:lpstr>
      <vt:lpstr>その他の物質!Print_Area</vt:lpstr>
      <vt:lpstr>優先取組物質!Print_Area</vt:lpstr>
      <vt:lpstr>'優先取組物質 (2)'!Print_Area</vt:lpstr>
      <vt:lpstr>優先取組物質!Print_Titles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2023-07-14T02:39:52Z</dcterms:created>
  <dcterms:modified xsi:type="dcterms:W3CDTF">2023-08-25T02:49:44Z</dcterms:modified>
</cp:coreProperties>
</file>